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kujmk-my.sharepoint.com/personal/dobruska_vera_kr-jihomoravsky_cz/Documents/Dokumenty/PS/PS_VaZ/27/hotove/"/>
    </mc:Choice>
  </mc:AlternateContent>
  <xr:revisionPtr revIDLastSave="0" documentId="14_{4E01E760-70E0-4E60-AAA1-7F35352FBFF1}" xr6:coauthVersionLast="47" xr6:coauthVersionMax="47" xr10:uidLastSave="{00000000-0000-0000-0000-000000000000}"/>
  <bookViews>
    <workbookView xWindow="-120" yWindow="-120" windowWidth="38640" windowHeight="15840" xr2:uid="{00000000-000D-0000-FFFF-FFFF00000000}"/>
  </bookViews>
  <sheets>
    <sheet name="Spec. školy" sheetId="7" r:id="rId1"/>
  </sheets>
  <definedNames>
    <definedName name="_xlnm._FilterDatabase" localSheetId="0" hidden="1">'Spec. školy'!$A$2:$T$4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7" l="1"/>
  <c r="N19" i="7"/>
  <c r="N18" i="7"/>
  <c r="N17" i="7"/>
  <c r="N16" i="7"/>
  <c r="N15" i="7"/>
  <c r="N14" i="7"/>
  <c r="N13" i="7"/>
  <c r="N12" i="7"/>
  <c r="N11" i="7"/>
  <c r="N10" i="7"/>
  <c r="N9" i="7"/>
  <c r="N8" i="7"/>
  <c r="N7" i="7"/>
  <c r="N6" i="7"/>
  <c r="N5" i="7"/>
  <c r="K20" i="7" l="1"/>
</calcChain>
</file>

<file path=xl/sharedStrings.xml><?xml version="1.0" encoding="utf-8"?>
<sst xmlns="http://schemas.openxmlformats.org/spreadsheetml/2006/main" count="168" uniqueCount="124">
  <si>
    <t>Název projektu</t>
  </si>
  <si>
    <t>Naplňování indikátorů IROP</t>
  </si>
  <si>
    <t xml:space="preserve">Stav připravenosti projektu k realizaci </t>
  </si>
  <si>
    <t>zahájení realizace</t>
  </si>
  <si>
    <t>ukončení realizace</t>
  </si>
  <si>
    <t>název indikátoru</t>
  </si>
  <si>
    <t>cílová hodnota dosažená realizací  projektu</t>
  </si>
  <si>
    <t>stručný popis dle podmínek IROP, např. zpracovaná PD, zajištěné výkupy, výber dodavatele</t>
  </si>
  <si>
    <t>vydané stavební povolení ano/ne</t>
  </si>
  <si>
    <t>Pořadí projektu</t>
  </si>
  <si>
    <t>Žadatel</t>
  </si>
  <si>
    <t>Identifikace organizace (školy či školského zařízení)</t>
  </si>
  <si>
    <t>Místo realizace</t>
  </si>
  <si>
    <t>Stručný popis investic projektu</t>
  </si>
  <si>
    <r>
      <t xml:space="preserve">Výdaje projektu  </t>
    </r>
    <r>
      <rPr>
        <i/>
        <sz val="10"/>
        <rFont val="Calibri"/>
        <family val="2"/>
        <scheme val="minor"/>
      </rPr>
      <t>v Kč</t>
    </r>
  </si>
  <si>
    <r>
      <t xml:space="preserve">Předpokládaný termín realizace </t>
    </r>
    <r>
      <rPr>
        <i/>
        <sz val="10"/>
        <rFont val="Calibri"/>
        <family val="2"/>
        <scheme val="minor"/>
      </rPr>
      <t>měsíc, rok</t>
    </r>
  </si>
  <si>
    <t>Název orgamizace</t>
  </si>
  <si>
    <t>Zřizovatel (název, IČ)</t>
  </si>
  <si>
    <t>IČ školy či školského zařízení</t>
  </si>
  <si>
    <t>IZO</t>
  </si>
  <si>
    <t>REDIZO</t>
  </si>
  <si>
    <t>celkové výdaje projektu</t>
  </si>
  <si>
    <t xml:space="preserve">Souhrnný rámec pro investice do infrastruktury školských poradenských zařízení a vzdělávání ve školách a třídách zřízených dle § 16 odst. 9 školského zákona </t>
  </si>
  <si>
    <t>Střední škola a základní škola Tišnov, příspěvková organizace</t>
  </si>
  <si>
    <t>Jihomoravský kraj IČ: 70888385</t>
  </si>
  <si>
    <t>Jihomoravský kraj IČ: 70888386</t>
  </si>
  <si>
    <t>Jihomoravský kraj IČ: 70888387</t>
  </si>
  <si>
    <t>Jihomoravský kraj IČ: 70888388</t>
  </si>
  <si>
    <t>00053198</t>
  </si>
  <si>
    <t>Mateřská škola speciální, základní škola speciální a praktická škola Elpis Brno, příspěvková organizace</t>
  </si>
  <si>
    <t>Mateřská škola, základní škola a střední škola Gellnerka Brno, příspěvková organizace</t>
  </si>
  <si>
    <t>Mateřská škola speciální, základní škola speciální a praktická škola Ibsenka Brno, příspěvková organizace</t>
  </si>
  <si>
    <t>Mateřská škola a základní škola Břeclav, Herbenova, příspěvková organizace</t>
  </si>
  <si>
    <t>Přístavba budovy Herbenova 4, Břeclav</t>
  </si>
  <si>
    <t>Mateřská škola a základní škola Kyjov, Za Humny, příspěvková organizace</t>
  </si>
  <si>
    <t>Zkvalitnění infrastruktury pro zlepšení podmínek ve výchově a vzdělávání žáků se zdravotním znevýhodněním a jejich přechodu k samostatnému způsobu života</t>
  </si>
  <si>
    <t>Zřízení tréninkového pracoviště a zajištění bezbariérovosti</t>
  </si>
  <si>
    <t>062157655</t>
  </si>
  <si>
    <t>102191531</t>
  </si>
  <si>
    <t>600014011</t>
  </si>
  <si>
    <t>Přístavba pro MŠ</t>
  </si>
  <si>
    <t>Jihomoravský kraj IČ: 70888390</t>
  </si>
  <si>
    <t>Jihomoravský kraj IČ: 70888391</t>
  </si>
  <si>
    <t>1.</t>
  </si>
  <si>
    <t>2.</t>
  </si>
  <si>
    <t>4.</t>
  </si>
  <si>
    <t>5.</t>
  </si>
  <si>
    <t>3.</t>
  </si>
  <si>
    <t>6.</t>
  </si>
  <si>
    <t>Brno</t>
  </si>
  <si>
    <t>Tišnov</t>
  </si>
  <si>
    <t>Kyjov</t>
  </si>
  <si>
    <t>Břeclav</t>
  </si>
  <si>
    <t>7.</t>
  </si>
  <si>
    <t>Způsobilé výdaje</t>
  </si>
  <si>
    <t>Nezpůsobilé výdaje</t>
  </si>
  <si>
    <t>NE (bude potřeba)</t>
  </si>
  <si>
    <t>Přístavba MŠ a ZŠ</t>
  </si>
  <si>
    <t>Přístavba funkčně propojená se stávající budovou za účelem vybudování učeben, reedukačních a odborných učeben, rehabilitačních a relaxačních prostor, zázemí pro školní poradenské pracoviště, zázemí pro pracovníky školy, technického zázemí a bezbariérového přístupu do všech částí komplexu.</t>
  </si>
  <si>
    <t>Vybudování a úprava tréninkových pracovišť školy (dílny pro ergoterapii, cvičná kuchyňka, prostory pro nácvik stolování),  stavební úpravy pro zajištění bezbariérovosti školy (venkovní výtah, nájezd k dílně pro ergoterapii), vybudování bezbariérové toalety pro potřeby tréninkových pracovišť a další nezbytné zázemí nově vybudovaných či modernizovaných prostor (sociální zázemí, kabinet, sklad), chodby a spojovací prostory nezbytné pro propojení nově vybudovaných prostor, vybavení a nábytek do jednotlivých tréninkových pracovišť a dílen, včetně zázemí a nově vybudovaných chodeb a spojovacích prostor.</t>
  </si>
  <si>
    <t>8.</t>
  </si>
  <si>
    <t>Křesťanská pedagogicko-psychologická poradna Brno</t>
  </si>
  <si>
    <t>Vybudování nového zázemí pro Křesťanskou pedagogicko-psychologickou poradnu Brno</t>
  </si>
  <si>
    <t>Předmětem projektu je vybudování nového zázemí pro provoz Křesťanské pedagogicko-psychologické poradny Brno. V rámci projektu dojde ke stavebním úpravám a vybavení k tomu účelu vyčleněných prostor v 1. NP Biskupského gymnázia. Upravené prostory budou po dokončení projektu sloužit jako nové sídlo poradny.</t>
  </si>
  <si>
    <t>Střední škola F. D. Roosevelta Brno, příspěvková organizace</t>
  </si>
  <si>
    <t>Kuchyňky pro žáky, včetně zázemí pro pedagogy</t>
  </si>
  <si>
    <t>Dvě nové učebny – kuchyňky odborného výcviku pro žáky se speciálními vzdělávacími potřebami, plně vybavené nejmodernějšími technologiemi, tak aby byla maximálně eliminovaná bariéra pro tyto žáky po ukončení vzdělávání při zapojení se do pracovního procesu a vytvoření navazujícího adekvátního zázemí pro pedagogy</t>
  </si>
  <si>
    <t>Cvičný byt pro vzdělávání v praktické škole jednoleté</t>
  </si>
  <si>
    <t>Předmětem projektu je přestavba části 2. NP budovy na odloučeném pracovišti Františky Skaunicové 66/17 v Brně. Jde o přestavbu na kompletní cvičný byt pro praktickou školu jednoletou, učebnu pro teoretickou výuku a zázemí pro učitelky. Z důvodu kombinovaného postižení žáků je předmětem projektu také nezbytný bezbariérový přístup spočívající i v realizaci pojízdné plošiny na schodiště.</t>
  </si>
  <si>
    <t>Přístavba přízemního pavilonu pro odborné a terapeutické učebny pro aktivizační opatření a tranzitní programy, přístavba prostor ŠPZ včetně zázemí a modernizace prostor pro vytvoření pracoviště ŠPP včetně zázemí.</t>
  </si>
  <si>
    <t>ANO</t>
  </si>
  <si>
    <t>zpracovaná stavební a projektová dokumentace</t>
  </si>
  <si>
    <t>příprava stavební dokumentace</t>
  </si>
  <si>
    <t>9.</t>
  </si>
  <si>
    <t>ZŠ Brno, Sekaninova</t>
  </si>
  <si>
    <t>Základní škola a praktická škola Brno, Vídeňská, příspěvková organizace</t>
  </si>
  <si>
    <t>Cvičná domácnost a počítačová učebna</t>
  </si>
  <si>
    <t>Digitalizace školy</t>
  </si>
  <si>
    <t>10.</t>
  </si>
  <si>
    <t>11.</t>
  </si>
  <si>
    <t>Základní škola Blansko, Nad Čertovkou, příspěvková organizace</t>
  </si>
  <si>
    <t>62 076 060</t>
  </si>
  <si>
    <t>Nákup vybavení odborných učeben - učebna fyziky, odborná jazyková učebna, učebna robotiky, pracovna logopedie, učebna dílenských prací, cvičný byt a PC učebna a nákup softwaru pro logopedii</t>
  </si>
  <si>
    <t>Blansko</t>
  </si>
  <si>
    <t xml:space="preserve">Nákup vybavení odborných učeben – vybavení odborných učeben potřebnými pomůckami pro co možná nejvyšší dosažení kompetencí žáků se speciálními vzdělávacími potřebami v oblasti využívání digitálních technologií, polytechnického vzdělávání, žádoucího jazykového rozvoje. </t>
  </si>
  <si>
    <t>Základní škola Želešice, Sadová, příspěvková organizace</t>
  </si>
  <si>
    <t>Ergoterapie</t>
  </si>
  <si>
    <t>Želešice</t>
  </si>
  <si>
    <t>V rámci projektu dojde k úpravám stávajících prostor na odborné a terapeutické učebny škol pro aktivizační opatření a tranzitní programy, zejména tréninková pracoviště a dílny ergoterapii (vnitřní i venkovní) a rehabilitační, smyslové/multismyslové a relaxační místnosti.</t>
  </si>
  <si>
    <t>12.</t>
  </si>
  <si>
    <t>13.</t>
  </si>
  <si>
    <t>NE</t>
  </si>
  <si>
    <t>Mateřská škola, základní škola a střední škola Vyškov, příspěvková organizace</t>
  </si>
  <si>
    <t>Vyškov</t>
  </si>
  <si>
    <t>14.</t>
  </si>
  <si>
    <t>Oblastní pedagogicko-psychologická poradna Vyškov, příspěvková organizace</t>
  </si>
  <si>
    <t>Jihomoravský kraj</t>
  </si>
  <si>
    <t>Výstavba půdní nástavby a pořízení vybavení pro poskytování služeb školského poradenského zařízení.</t>
  </si>
  <si>
    <t>Stavební úpravy půdy rozšiřující zázemí pro poskytování služeb školského poradenského zařízení. Předmětem projektu je zbudování půdní nástavby se zázemím, výtahu řešící bezbariérový přístup včetně bezbariérových toalet. Nově vzniklé prostory budou sloužit poskytování poradenských služeb s klienty, objednavateli služeb z řad rodičů a pedagogů.</t>
  </si>
  <si>
    <t>Biskupství brněnské</t>
  </si>
  <si>
    <t>Rozvoj infrastruktury Mateřské školy, základní školy a střední školy Vyškov, příspěvková organizace ve formě dílen, podpory vzdělávání a venkovních prostor</t>
  </si>
  <si>
    <t>Stavba budovy pro MŠ a ZŠ, vybudování nových učeben, zázemí pro pedagogické a nepedagogické pracovníky, vybudování tělocvičny, zázemí pro práci školního poradenského pracoviště</t>
  </si>
  <si>
    <t>Stavba budovy mateřské školy speciální pro děti se speciálními vzdělávacími potřebami; součástí bude zázemí pro rehabilitaci, pro práci školního poradesnkého pracoviště/školní psycholog a speciální pedagogú a také pro služby SPC /psycholog a speciální pedagog/.</t>
  </si>
  <si>
    <t>Úprava a vybavení školní cvičné kuchyňky, šicí dílny,dřevodílny, vybudování nové počítačové učebny.</t>
  </si>
  <si>
    <t>Rozšíření sítě, počítačová učebna včetně mobilní počítačové učebny, zabezpečení sítě, kamerový systém.</t>
  </si>
  <si>
    <t>Předmětem projektu je rekonstrukce dílen dřevo a kovo včetně pořízení vybavení, vybudování snoezelenu, školního poradenského pracoviště, venkovní učebny a venkovní zpevněné plochy pro pohybové a terapeutické aktivity pro tělesně a mentálně hendikepované žáky.</t>
  </si>
  <si>
    <t xml:space="preserve">dokumentace připravena </t>
  </si>
  <si>
    <t>15.</t>
  </si>
  <si>
    <t>příprava stavební dokumentace byla pozastavena</t>
  </si>
  <si>
    <t>dokumentace připravena, realizace projektu byla zahájena z jiných finančních prostředků</t>
  </si>
  <si>
    <t>zpracování dokumentace bylo zastaveno, zaměření projektu není dle CRR v souladu s výzvou</t>
  </si>
  <si>
    <t>příprava projektové dokumentace dosud nezačala</t>
  </si>
  <si>
    <t>příprava dokumentace pro stavební řízení pro stavební povolení</t>
  </si>
  <si>
    <t>projektová dokumentace je kompletně zpracovaná</t>
  </si>
  <si>
    <t>NE (není potřeba)</t>
  </si>
  <si>
    <t xml:space="preserve">Projektová dokumentace je hotová, stavební dokumentace se připravuje (stavební povolení bude potřeba jen pro venkovní prostory) </t>
  </si>
  <si>
    <t>Střední škola, základní škola a mateřská škola pro zdravotně znevýhodněné, Brno, Kamenomlýnská 2, 603 00 Brno</t>
  </si>
  <si>
    <t>Terapeutické centrum a cvičné byty</t>
  </si>
  <si>
    <t>ve fázi začátku přípravy</t>
  </si>
  <si>
    <t>Ministrestvi školství, tělovýchovy a mládeže ČR, IČ:  00022985</t>
  </si>
  <si>
    <t xml:space="preserve">V rámci projektu dojde k úpravě a přestavbě chátrajícího prostoru "Staré vily" v areálu školy na terapeutické centrum  se cvičnými byty pro žáky se speciálními vzdělávacími potřebami. </t>
  </si>
  <si>
    <t>z toho podíl EFRR (70% ZV)</t>
  </si>
  <si>
    <t>ERDF stanovené výzvou je pro JMK 76 488 747,84 Kč.</t>
  </si>
  <si>
    <t>V investičním rámci je ERDF nyní ve výši 313 021 454 Kč, což je 409,2 % stanovené alokace pro JMK.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</si>
</sst>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4"/>
      <color theme="1"/>
      <name val="Calibri"/>
      <family val="2"/>
      <charset val="238"/>
      <scheme val="minor"/>
    </font>
    <font>
      <b/>
      <sz val="10"/>
      <color theme="1"/>
      <name val="Calibri"/>
      <family val="2"/>
      <charset val="238"/>
      <scheme val="minor"/>
    </font>
    <font>
      <b/>
      <sz val="10"/>
      <name val="Calibri"/>
      <family val="2"/>
      <scheme val="minor"/>
    </font>
    <font>
      <sz val="10"/>
      <name val="Calibri"/>
      <family val="2"/>
      <scheme val="minor"/>
    </font>
    <font>
      <i/>
      <sz val="10"/>
      <name val="Calibri"/>
      <family val="2"/>
      <scheme val="minor"/>
    </font>
    <font>
      <sz val="8"/>
      <name val="Calibri"/>
      <family val="2"/>
      <charset val="238"/>
      <scheme val="minor"/>
    </font>
    <font>
      <sz val="10"/>
      <name val="Calibri"/>
      <family val="2"/>
      <charset val="238"/>
    </font>
    <font>
      <sz val="10"/>
      <name val="Calibri"/>
      <family val="2"/>
      <charset val="238"/>
      <scheme val="minor"/>
    </font>
    <font>
      <sz val="11"/>
      <name val="Calibri"/>
      <family val="2"/>
      <charset val="238"/>
      <scheme val="minor"/>
    </font>
    <font>
      <sz val="11"/>
      <color rgb="FFFF0000"/>
      <name val="Calibri"/>
      <family val="2"/>
      <charset val="238"/>
      <scheme val="minor"/>
    </font>
    <font>
      <sz val="10"/>
      <color rgb="FFFF0000"/>
      <name val="Calibri"/>
      <family val="2"/>
      <charset val="238"/>
      <scheme val="minor"/>
    </font>
    <font>
      <sz val="10"/>
      <color rgb="FFFF0000"/>
      <name val="Calibri"/>
      <family val="2"/>
      <charset val="238"/>
    </font>
    <font>
      <i/>
      <sz val="22"/>
      <color theme="1"/>
      <name val="Calibri"/>
      <family val="2"/>
      <charset val="238"/>
      <scheme val="minor"/>
    </font>
    <font>
      <sz val="22"/>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Border="1"/>
    <xf numFmtId="49" fontId="0" fillId="0" borderId="0" xfId="0" applyNumberFormat="1"/>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0" fillId="4" borderId="14" xfId="0" applyFill="1" applyBorder="1"/>
    <xf numFmtId="49" fontId="0" fillId="4" borderId="14" xfId="0" applyNumberFormat="1" applyFill="1" applyBorder="1"/>
    <xf numFmtId="3" fontId="0" fillId="4" borderId="14" xfId="0" applyNumberFormat="1" applyFill="1" applyBorder="1"/>
    <xf numFmtId="0" fontId="8" fillId="0" borderId="14" xfId="0" applyFont="1" applyBorder="1" applyAlignment="1">
      <alignment horizontal="left" vertical="center" wrapText="1"/>
    </xf>
    <xf numFmtId="0" fontId="7" fillId="0" borderId="14" xfId="0" applyFont="1" applyBorder="1" applyAlignment="1">
      <alignment horizontal="center" vertical="center"/>
    </xf>
    <xf numFmtId="0" fontId="8" fillId="0" borderId="22" xfId="0" applyFont="1" applyBorder="1" applyAlignment="1">
      <alignment horizontal="left" vertical="center" wrapText="1"/>
    </xf>
    <xf numFmtId="0" fontId="9" fillId="0" borderId="14" xfId="0" applyFont="1" applyBorder="1" applyAlignment="1">
      <alignment vertical="center" wrapText="1"/>
    </xf>
    <xf numFmtId="0" fontId="9" fillId="0" borderId="21" xfId="0" applyFont="1" applyBorder="1" applyAlignment="1">
      <alignment vertical="center"/>
    </xf>
    <xf numFmtId="0" fontId="8" fillId="0" borderId="21" xfId="0" applyFont="1" applyBorder="1" applyAlignment="1">
      <alignment vertical="center" wrapText="1"/>
    </xf>
    <xf numFmtId="0" fontId="9" fillId="0" borderId="24" xfId="0" applyFont="1" applyBorder="1" applyAlignment="1">
      <alignment horizontal="center" vertical="center"/>
    </xf>
    <xf numFmtId="0" fontId="8" fillId="2" borderId="25"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9" fillId="0" borderId="14" xfId="0" applyFont="1" applyFill="1" applyBorder="1" applyAlignment="1">
      <alignment vertical="center" wrapText="1"/>
    </xf>
    <xf numFmtId="0" fontId="9" fillId="2" borderId="14" xfId="0" applyFont="1" applyFill="1" applyBorder="1" applyAlignment="1">
      <alignment vertical="center"/>
    </xf>
    <xf numFmtId="0" fontId="8" fillId="2" borderId="14" xfId="0" applyFont="1" applyFill="1" applyBorder="1" applyAlignment="1">
      <alignment vertical="center" wrapText="1"/>
    </xf>
    <xf numFmtId="3" fontId="8" fillId="3" borderId="14" xfId="0" applyNumberFormat="1" applyFont="1" applyFill="1" applyBorder="1" applyAlignment="1">
      <alignment horizontal="right" vertical="center" wrapText="1"/>
    </xf>
    <xf numFmtId="0" fontId="9" fillId="2" borderId="14" xfId="0" applyFont="1" applyFill="1" applyBorder="1"/>
    <xf numFmtId="0" fontId="9" fillId="0" borderId="14" xfId="0" applyFont="1" applyBorder="1"/>
    <xf numFmtId="0" fontId="9" fillId="0" borderId="20" xfId="0" applyFont="1" applyBorder="1" applyAlignment="1">
      <alignment horizontal="center" vertical="center"/>
    </xf>
    <xf numFmtId="0" fontId="8" fillId="0" borderId="21" xfId="0" applyFont="1" applyBorder="1" applyAlignment="1">
      <alignment horizontal="left" vertical="center" wrapText="1"/>
    </xf>
    <xf numFmtId="0" fontId="8" fillId="2" borderId="22" xfId="0" applyFont="1" applyFill="1" applyBorder="1" applyAlignment="1">
      <alignment horizontal="left" vertical="center" wrapText="1"/>
    </xf>
    <xf numFmtId="0" fontId="8" fillId="0" borderId="21" xfId="0" applyFont="1" applyBorder="1" applyAlignment="1">
      <alignment wrapText="1"/>
    </xf>
    <xf numFmtId="0" fontId="9" fillId="0" borderId="21" xfId="0" applyFont="1" applyBorder="1"/>
    <xf numFmtId="0" fontId="9" fillId="2" borderId="21" xfId="0" applyFont="1" applyFill="1" applyBorder="1" applyAlignment="1">
      <alignment vertical="center"/>
    </xf>
    <xf numFmtId="0" fontId="8" fillId="2" borderId="21" xfId="0" applyFont="1" applyFill="1" applyBorder="1" applyAlignment="1">
      <alignment wrapText="1"/>
    </xf>
    <xf numFmtId="0" fontId="9" fillId="0" borderId="21" xfId="0" applyFont="1" applyBorder="1" applyAlignment="1">
      <alignment horizontal="left" vertical="center" wrapText="1"/>
    </xf>
    <xf numFmtId="0" fontId="9" fillId="0" borderId="23" xfId="0" applyFont="1" applyBorder="1" applyAlignment="1">
      <alignment horizontal="center" vertical="center" wrapText="1"/>
    </xf>
    <xf numFmtId="0" fontId="7" fillId="0" borderId="14" xfId="0" applyNumberFormat="1" applyFont="1" applyFill="1" applyBorder="1" applyAlignment="1">
      <alignment horizontal="center" vertical="center"/>
    </xf>
    <xf numFmtId="0" fontId="7" fillId="0" borderId="14" xfId="0" applyNumberFormat="1" applyFont="1" applyBorder="1" applyAlignment="1">
      <alignment horizontal="center" vertical="center"/>
    </xf>
    <xf numFmtId="0" fontId="9" fillId="2" borderId="24" xfId="0"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8" fillId="2" borderId="21" xfId="0" applyFont="1" applyFill="1" applyBorder="1" applyAlignment="1">
      <alignment vertical="center" wrapText="1"/>
    </xf>
    <xf numFmtId="0" fontId="9" fillId="2" borderId="14"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1" xfId="0" applyFont="1" applyBorder="1" applyAlignment="1">
      <alignment horizontal="center" vertical="center"/>
    </xf>
    <xf numFmtId="3" fontId="8" fillId="3" borderId="12" xfId="0" applyNumberFormat="1" applyFont="1" applyFill="1" applyBorder="1" applyAlignment="1">
      <alignment horizontal="right" vertical="center" wrapText="1"/>
    </xf>
    <xf numFmtId="0" fontId="9" fillId="0" borderId="14" xfId="0" applyFont="1" applyBorder="1" applyAlignment="1">
      <alignment vertical="center"/>
    </xf>
    <xf numFmtId="0" fontId="0" fillId="0" borderId="0" xfId="0" applyFill="1"/>
    <xf numFmtId="0" fontId="10" fillId="0" borderId="21" xfId="0" applyFont="1" applyBorder="1" applyAlignment="1">
      <alignment horizontal="left" vertical="center" wrapText="1"/>
    </xf>
    <xf numFmtId="0" fontId="9" fillId="2" borderId="20" xfId="0" applyFont="1" applyFill="1" applyBorder="1" applyAlignment="1">
      <alignment horizontal="center" vertical="center"/>
    </xf>
    <xf numFmtId="0" fontId="10" fillId="0" borderId="0" xfId="0" applyFont="1" applyAlignment="1">
      <alignment wrapText="1"/>
    </xf>
    <xf numFmtId="0" fontId="10" fillId="0" borderId="14" xfId="0" applyFont="1" applyBorder="1" applyAlignment="1">
      <alignment horizontal="left" vertical="center" wrapText="1"/>
    </xf>
    <xf numFmtId="0" fontId="10" fillId="2" borderId="20"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0" borderId="22" xfId="0" applyFont="1" applyBorder="1" applyAlignment="1">
      <alignment horizontal="left" vertical="center" wrapText="1"/>
    </xf>
    <xf numFmtId="0" fontId="10" fillId="0" borderId="21" xfId="0" applyFont="1" applyBorder="1" applyAlignment="1">
      <alignment vertical="center"/>
    </xf>
    <xf numFmtId="0" fontId="11" fillId="0" borderId="21" xfId="0" applyFont="1" applyBorder="1" applyAlignment="1">
      <alignment vertical="center" wrapText="1"/>
    </xf>
    <xf numFmtId="3" fontId="11" fillId="3" borderId="14" xfId="0" applyNumberFormat="1" applyFont="1" applyFill="1" applyBorder="1" applyAlignment="1">
      <alignment horizontal="right" vertical="center" wrapText="1"/>
    </xf>
    <xf numFmtId="0" fontId="10" fillId="2" borderId="14" xfId="0" applyFont="1" applyFill="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vertical="center"/>
    </xf>
    <xf numFmtId="0" fontId="10" fillId="2" borderId="20" xfId="0" applyFont="1" applyFill="1" applyBorder="1" applyAlignment="1">
      <alignment horizontal="center" vertical="center"/>
    </xf>
    <xf numFmtId="0" fontId="10" fillId="0" borderId="14" xfId="0" applyFont="1" applyBorder="1" applyAlignment="1">
      <alignment vertical="center" wrapText="1"/>
    </xf>
    <xf numFmtId="0" fontId="12" fillId="0" borderId="14" xfId="0" applyNumberFormat="1" applyFont="1" applyBorder="1" applyAlignment="1">
      <alignment horizontal="center" vertical="center"/>
    </xf>
    <xf numFmtId="0" fontId="12" fillId="0" borderId="14" xfId="0" applyFont="1" applyBorder="1" applyAlignment="1">
      <alignment horizontal="center" vertical="center"/>
    </xf>
    <xf numFmtId="0" fontId="9" fillId="2" borderId="14" xfId="0" applyFont="1" applyFill="1" applyBorder="1" applyAlignment="1">
      <alignment vertical="center" wrapText="1"/>
    </xf>
    <xf numFmtId="49" fontId="7" fillId="2" borderId="14" xfId="0" applyNumberFormat="1" applyFont="1" applyFill="1" applyBorder="1" applyAlignment="1">
      <alignment horizontal="center" vertical="center"/>
    </xf>
    <xf numFmtId="0" fontId="9" fillId="2" borderId="21" xfId="0" applyFont="1" applyFill="1" applyBorder="1"/>
    <xf numFmtId="0" fontId="10" fillId="2" borderId="21" xfId="0" applyFont="1" applyFill="1" applyBorder="1" applyAlignment="1">
      <alignment horizontal="left" vertical="center" wrapText="1"/>
    </xf>
    <xf numFmtId="0" fontId="9" fillId="2" borderId="23" xfId="0" applyFont="1" applyFill="1" applyBorder="1" applyAlignment="1">
      <alignment horizontal="center" vertical="center" wrapText="1"/>
    </xf>
    <xf numFmtId="0" fontId="9" fillId="2" borderId="21" xfId="0" applyFont="1" applyFill="1" applyBorder="1" applyAlignment="1">
      <alignment horizontal="left" vertical="center" wrapText="1"/>
    </xf>
    <xf numFmtId="0" fontId="13" fillId="0" borderId="0" xfId="0" applyFont="1"/>
    <xf numFmtId="0" fontId="14" fillId="0" borderId="0" xfId="0" applyFont="1"/>
    <xf numFmtId="49" fontId="14" fillId="0" borderId="0" xfId="0" applyNumberFormat="1" applyFont="1"/>
    <xf numFmtId="0" fontId="1" fillId="3" borderId="0" xfId="0" applyFont="1" applyFill="1" applyBorder="1" applyAlignment="1">
      <alignment horizont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6" xfId="0" applyFont="1" applyFill="1" applyBorder="1" applyAlignment="1">
      <alignment horizontal="center" vertical="top"/>
    </xf>
    <xf numFmtId="0" fontId="3" fillId="2" borderId="5" xfId="0" applyFont="1" applyFill="1" applyBorder="1" applyAlignment="1">
      <alignment horizontal="center" vertical="top"/>
    </xf>
    <xf numFmtId="49" fontId="3" fillId="2" borderId="10"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5" xfId="0" applyFont="1" applyFill="1" applyBorder="1" applyAlignment="1">
      <alignment horizontal="center" vertical="top" wrapText="1"/>
    </xf>
    <xf numFmtId="49" fontId="3" fillId="2" borderId="11"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0" fontId="4" fillId="2" borderId="20" xfId="0"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1"/>
  <sheetViews>
    <sheetView tabSelected="1" zoomScale="60" zoomScaleNormal="60" workbookViewId="0">
      <selection activeCell="J25" sqref="J25"/>
    </sheetView>
  </sheetViews>
  <sheetFormatPr defaultRowHeight="15" x14ac:dyDescent="0.25"/>
  <cols>
    <col min="1" max="1" width="14.140625" customWidth="1"/>
    <col min="2" max="2" width="19.42578125" customWidth="1"/>
    <col min="3" max="3" width="18.42578125" style="2" customWidth="1"/>
    <col min="4" max="4" width="17.5703125" customWidth="1"/>
    <col min="5" max="5" width="10.28515625" style="2" customWidth="1"/>
    <col min="6" max="6" width="12.140625" style="2" customWidth="1"/>
    <col min="7" max="7" width="14.140625" style="2" customWidth="1"/>
    <col min="8" max="8" width="21.5703125" customWidth="1"/>
    <col min="9" max="9" width="9.5703125" customWidth="1"/>
    <col min="10" max="10" width="41.5703125" customWidth="1"/>
    <col min="11" max="11" width="14.140625" customWidth="1"/>
    <col min="12" max="13" width="10.42578125" customWidth="1"/>
    <col min="14" max="14" width="13.140625" customWidth="1"/>
    <col min="15" max="15" width="9" customWidth="1"/>
    <col min="17" max="17" width="10.140625" customWidth="1"/>
    <col min="18" max="18" width="9.5703125" customWidth="1"/>
    <col min="19" max="20" width="14.5703125" customWidth="1"/>
    <col min="21" max="21" width="32.5703125" customWidth="1"/>
  </cols>
  <sheetData>
    <row r="1" spans="1:21" ht="19.5" thickBot="1" x14ac:dyDescent="0.35">
      <c r="A1" s="70" t="s">
        <v>22</v>
      </c>
      <c r="B1" s="70"/>
      <c r="C1" s="70"/>
      <c r="D1" s="70"/>
      <c r="E1" s="70"/>
      <c r="F1" s="70"/>
      <c r="G1" s="70"/>
      <c r="H1" s="70"/>
      <c r="I1" s="70"/>
      <c r="J1" s="70"/>
      <c r="K1" s="70"/>
      <c r="L1" s="70"/>
      <c r="M1" s="70"/>
      <c r="N1" s="70"/>
      <c r="O1" s="70"/>
      <c r="P1" s="70"/>
      <c r="Q1" s="70"/>
      <c r="R1" s="70"/>
      <c r="S1" s="70"/>
      <c r="T1" s="70"/>
    </row>
    <row r="2" spans="1:21" ht="26.45" customHeight="1" x14ac:dyDescent="0.25">
      <c r="A2" s="71" t="s">
        <v>9</v>
      </c>
      <c r="B2" s="74" t="s">
        <v>10</v>
      </c>
      <c r="C2" s="77" t="s">
        <v>11</v>
      </c>
      <c r="D2" s="78"/>
      <c r="E2" s="78"/>
      <c r="F2" s="78"/>
      <c r="G2" s="79"/>
      <c r="H2" s="80" t="s">
        <v>0</v>
      </c>
      <c r="I2" s="80" t="s">
        <v>12</v>
      </c>
      <c r="J2" s="80" t="s">
        <v>13</v>
      </c>
      <c r="K2" s="82" t="s">
        <v>14</v>
      </c>
      <c r="L2" s="83"/>
      <c r="M2" s="83"/>
      <c r="N2" s="83"/>
      <c r="O2" s="77" t="s">
        <v>15</v>
      </c>
      <c r="P2" s="79"/>
      <c r="Q2" s="77" t="s">
        <v>1</v>
      </c>
      <c r="R2" s="79"/>
      <c r="S2" s="77" t="s">
        <v>2</v>
      </c>
      <c r="T2" s="89"/>
    </row>
    <row r="3" spans="1:21" ht="14.45" customHeight="1" x14ac:dyDescent="0.25">
      <c r="A3" s="72"/>
      <c r="B3" s="75"/>
      <c r="C3" s="84" t="s">
        <v>16</v>
      </c>
      <c r="D3" s="86" t="s">
        <v>17</v>
      </c>
      <c r="E3" s="90" t="s">
        <v>18</v>
      </c>
      <c r="F3" s="90" t="s">
        <v>19</v>
      </c>
      <c r="G3" s="93" t="s">
        <v>20</v>
      </c>
      <c r="H3" s="81"/>
      <c r="I3" s="81"/>
      <c r="J3" s="81"/>
      <c r="K3" s="95" t="s">
        <v>21</v>
      </c>
      <c r="L3" s="98" t="s">
        <v>54</v>
      </c>
      <c r="M3" s="98" t="s">
        <v>55</v>
      </c>
      <c r="N3" s="98" t="s">
        <v>121</v>
      </c>
      <c r="O3" s="97" t="s">
        <v>3</v>
      </c>
      <c r="P3" s="88" t="s">
        <v>4</v>
      </c>
      <c r="Q3" s="88" t="s">
        <v>5</v>
      </c>
      <c r="R3" s="88" t="s">
        <v>6</v>
      </c>
      <c r="S3" s="88" t="s">
        <v>7</v>
      </c>
      <c r="T3" s="92" t="s">
        <v>8</v>
      </c>
    </row>
    <row r="4" spans="1:21" ht="62.1" customHeight="1" thickBot="1" x14ac:dyDescent="0.3">
      <c r="A4" s="73"/>
      <c r="B4" s="76"/>
      <c r="C4" s="85"/>
      <c r="D4" s="87"/>
      <c r="E4" s="91"/>
      <c r="F4" s="91"/>
      <c r="G4" s="94"/>
      <c r="H4" s="81"/>
      <c r="I4" s="81"/>
      <c r="J4" s="81"/>
      <c r="K4" s="96"/>
      <c r="L4" s="99"/>
      <c r="M4" s="99"/>
      <c r="N4" s="99"/>
      <c r="O4" s="97"/>
      <c r="P4" s="88"/>
      <c r="Q4" s="88"/>
      <c r="R4" s="88"/>
      <c r="S4" s="88"/>
      <c r="T4" s="92"/>
    </row>
    <row r="5" spans="1:21" ht="118.5" customHeight="1" thickBot="1" x14ac:dyDescent="0.3">
      <c r="A5" s="14" t="s">
        <v>43</v>
      </c>
      <c r="B5" s="15" t="s">
        <v>96</v>
      </c>
      <c r="C5" s="16" t="s">
        <v>34</v>
      </c>
      <c r="D5" s="17" t="s">
        <v>41</v>
      </c>
      <c r="E5" s="32">
        <v>70284849</v>
      </c>
      <c r="F5" s="3">
        <v>102391904</v>
      </c>
      <c r="G5" s="3">
        <v>600025519</v>
      </c>
      <c r="H5" s="16" t="s">
        <v>35</v>
      </c>
      <c r="I5" s="18" t="s">
        <v>51</v>
      </c>
      <c r="J5" s="19" t="s">
        <v>69</v>
      </c>
      <c r="K5" s="20">
        <v>55604376</v>
      </c>
      <c r="L5" s="20">
        <v>55604376</v>
      </c>
      <c r="M5" s="20">
        <v>0</v>
      </c>
      <c r="N5" s="20">
        <f t="shared" ref="N5:N17" si="0">(L5/100)*70</f>
        <v>38923063.200000003</v>
      </c>
      <c r="O5" s="54">
        <v>2024</v>
      </c>
      <c r="P5" s="55">
        <v>2026</v>
      </c>
      <c r="Q5" s="22"/>
      <c r="R5" s="22"/>
      <c r="S5" s="30" t="s">
        <v>106</v>
      </c>
      <c r="T5" s="23" t="s">
        <v>70</v>
      </c>
    </row>
    <row r="6" spans="1:21" ht="99.75" customHeight="1" thickBot="1" x14ac:dyDescent="0.3">
      <c r="A6" s="14" t="s">
        <v>44</v>
      </c>
      <c r="B6" s="15" t="s">
        <v>96</v>
      </c>
      <c r="C6" s="24" t="s">
        <v>31</v>
      </c>
      <c r="D6" s="17" t="s">
        <v>26</v>
      </c>
      <c r="E6" s="32">
        <v>60555998</v>
      </c>
      <c r="F6" s="3">
        <v>110300751</v>
      </c>
      <c r="G6" s="4">
        <v>610300733</v>
      </c>
      <c r="H6" s="25" t="s">
        <v>40</v>
      </c>
      <c r="I6" s="12" t="s">
        <v>49</v>
      </c>
      <c r="J6" s="26" t="s">
        <v>102</v>
      </c>
      <c r="K6" s="20">
        <v>49000000</v>
      </c>
      <c r="L6" s="20">
        <v>49000000</v>
      </c>
      <c r="M6" s="20">
        <v>0</v>
      </c>
      <c r="N6" s="20">
        <f t="shared" si="0"/>
        <v>34300000</v>
      </c>
      <c r="O6" s="54">
        <v>2024</v>
      </c>
      <c r="P6" s="55">
        <v>2026</v>
      </c>
      <c r="Q6" s="27"/>
      <c r="R6" s="27"/>
      <c r="S6" s="30" t="s">
        <v>106</v>
      </c>
      <c r="T6" s="31" t="s">
        <v>70</v>
      </c>
    </row>
    <row r="7" spans="1:21" ht="77.25" thickBot="1" x14ac:dyDescent="0.3">
      <c r="A7" s="14" t="s">
        <v>47</v>
      </c>
      <c r="B7" s="15" t="s">
        <v>96</v>
      </c>
      <c r="C7" s="24" t="s">
        <v>30</v>
      </c>
      <c r="D7" s="17" t="s">
        <v>25</v>
      </c>
      <c r="E7" s="32">
        <v>62157655</v>
      </c>
      <c r="F7" s="3" t="s">
        <v>37</v>
      </c>
      <c r="G7" s="4">
        <v>600024962</v>
      </c>
      <c r="H7" s="25" t="s">
        <v>57</v>
      </c>
      <c r="I7" s="12" t="s">
        <v>49</v>
      </c>
      <c r="J7" s="26" t="s">
        <v>101</v>
      </c>
      <c r="K7" s="20">
        <v>42000000</v>
      </c>
      <c r="L7" s="20">
        <v>42000000</v>
      </c>
      <c r="M7" s="20">
        <v>0</v>
      </c>
      <c r="N7" s="20">
        <f t="shared" si="0"/>
        <v>29400000</v>
      </c>
      <c r="O7" s="39"/>
      <c r="P7" s="40"/>
      <c r="Q7" s="27"/>
      <c r="R7" s="27"/>
      <c r="S7" s="44" t="s">
        <v>108</v>
      </c>
      <c r="T7" s="31" t="s">
        <v>56</v>
      </c>
    </row>
    <row r="8" spans="1:21" ht="180" thickBot="1" x14ac:dyDescent="0.3">
      <c r="A8" s="34" t="s">
        <v>45</v>
      </c>
      <c r="B8" s="16" t="s">
        <v>23</v>
      </c>
      <c r="C8" s="16" t="s">
        <v>23</v>
      </c>
      <c r="D8" s="61" t="s">
        <v>42</v>
      </c>
      <c r="E8" s="35" t="s">
        <v>28</v>
      </c>
      <c r="F8" s="62" t="s">
        <v>38</v>
      </c>
      <c r="G8" s="62" t="s">
        <v>39</v>
      </c>
      <c r="H8" s="25" t="s">
        <v>36</v>
      </c>
      <c r="I8" s="28" t="s">
        <v>50</v>
      </c>
      <c r="J8" s="29" t="s">
        <v>59</v>
      </c>
      <c r="K8" s="20">
        <v>18000000</v>
      </c>
      <c r="L8" s="20">
        <v>18000000</v>
      </c>
      <c r="M8" s="20">
        <v>0</v>
      </c>
      <c r="N8" s="20">
        <f t="shared" si="0"/>
        <v>12600000</v>
      </c>
      <c r="O8" s="54">
        <v>2024</v>
      </c>
      <c r="P8" s="54">
        <v>2025</v>
      </c>
      <c r="Q8" s="63"/>
      <c r="R8" s="63"/>
      <c r="S8" s="64" t="s">
        <v>109</v>
      </c>
      <c r="T8" s="65" t="s">
        <v>70</v>
      </c>
    </row>
    <row r="9" spans="1:21" ht="78" thickBot="1" x14ac:dyDescent="0.3">
      <c r="A9" s="34" t="s">
        <v>46</v>
      </c>
      <c r="B9" s="15" t="s">
        <v>96</v>
      </c>
      <c r="C9" s="16" t="s">
        <v>32</v>
      </c>
      <c r="D9" s="61" t="s">
        <v>27</v>
      </c>
      <c r="E9" s="35">
        <v>70838771</v>
      </c>
      <c r="F9" s="36">
        <v>110251130</v>
      </c>
      <c r="G9" s="36">
        <v>610251121</v>
      </c>
      <c r="H9" s="25" t="s">
        <v>33</v>
      </c>
      <c r="I9" s="28" t="s">
        <v>52</v>
      </c>
      <c r="J9" s="29" t="s">
        <v>58</v>
      </c>
      <c r="K9" s="20">
        <v>123000000</v>
      </c>
      <c r="L9" s="20">
        <v>123000000</v>
      </c>
      <c r="M9" s="20">
        <v>0</v>
      </c>
      <c r="N9" s="20">
        <f t="shared" si="0"/>
        <v>86100000</v>
      </c>
      <c r="O9" s="54">
        <v>2024</v>
      </c>
      <c r="P9" s="54">
        <v>2026</v>
      </c>
      <c r="Q9" s="21"/>
      <c r="R9" s="21"/>
      <c r="S9" s="66" t="s">
        <v>72</v>
      </c>
      <c r="T9" s="65" t="s">
        <v>56</v>
      </c>
    </row>
    <row r="10" spans="1:21" ht="116.25" thickBot="1" x14ac:dyDescent="0.3">
      <c r="A10" s="14" t="s">
        <v>48</v>
      </c>
      <c r="B10" s="8" t="s">
        <v>29</v>
      </c>
      <c r="C10" s="8" t="s">
        <v>29</v>
      </c>
      <c r="D10" s="17" t="s">
        <v>24</v>
      </c>
      <c r="E10" s="32">
        <v>62160095</v>
      </c>
      <c r="F10" s="3">
        <v>110023196</v>
      </c>
      <c r="G10" s="3">
        <v>600024997</v>
      </c>
      <c r="H10" s="10" t="s">
        <v>67</v>
      </c>
      <c r="I10" s="12" t="s">
        <v>49</v>
      </c>
      <c r="J10" s="26" t="s">
        <v>68</v>
      </c>
      <c r="K10" s="20">
        <v>6600000</v>
      </c>
      <c r="L10" s="20">
        <v>6600000</v>
      </c>
      <c r="M10" s="20">
        <v>0</v>
      </c>
      <c r="N10" s="20">
        <f t="shared" si="0"/>
        <v>4620000</v>
      </c>
      <c r="O10" s="54">
        <v>2024</v>
      </c>
      <c r="P10" s="55">
        <v>2025</v>
      </c>
      <c r="Q10" s="22"/>
      <c r="R10" s="22"/>
      <c r="S10" s="30" t="s">
        <v>71</v>
      </c>
      <c r="T10" s="31" t="s">
        <v>70</v>
      </c>
    </row>
    <row r="11" spans="1:21" ht="90.75" thickBot="1" x14ac:dyDescent="0.3">
      <c r="A11" s="14" t="s">
        <v>53</v>
      </c>
      <c r="B11" s="8" t="s">
        <v>64</v>
      </c>
      <c r="C11" s="8" t="s">
        <v>64</v>
      </c>
      <c r="D11" s="17" t="s">
        <v>24</v>
      </c>
      <c r="E11" s="32">
        <v>567191</v>
      </c>
      <c r="F11" s="3">
        <v>110025873</v>
      </c>
      <c r="G11" s="3">
        <v>600171531</v>
      </c>
      <c r="H11" s="10" t="s">
        <v>65</v>
      </c>
      <c r="I11" s="12" t="s">
        <v>49</v>
      </c>
      <c r="J11" s="26" t="s">
        <v>66</v>
      </c>
      <c r="K11" s="41">
        <v>3950000</v>
      </c>
      <c r="L11" s="20">
        <v>3950000</v>
      </c>
      <c r="M11" s="20">
        <v>0</v>
      </c>
      <c r="N11" s="20">
        <f t="shared" si="0"/>
        <v>2765000</v>
      </c>
      <c r="O11" s="54">
        <v>2024</v>
      </c>
      <c r="P11" s="55">
        <v>2025</v>
      </c>
      <c r="Q11" s="22"/>
      <c r="R11" s="22"/>
      <c r="S11" s="30" t="s">
        <v>71</v>
      </c>
      <c r="T11" s="31" t="s">
        <v>70</v>
      </c>
    </row>
    <row r="12" spans="1:21" ht="90" thickBot="1" x14ac:dyDescent="0.3">
      <c r="A12" s="34" t="s">
        <v>60</v>
      </c>
      <c r="B12" s="16" t="s">
        <v>99</v>
      </c>
      <c r="C12" s="16" t="s">
        <v>61</v>
      </c>
      <c r="D12" s="16" t="s">
        <v>99</v>
      </c>
      <c r="E12" s="35">
        <v>2688794</v>
      </c>
      <c r="F12" s="36">
        <v>181055023</v>
      </c>
      <c r="G12" s="36">
        <v>691006431</v>
      </c>
      <c r="H12" s="25" t="s">
        <v>62</v>
      </c>
      <c r="I12" s="28" t="s">
        <v>49</v>
      </c>
      <c r="J12" s="37" t="s">
        <v>63</v>
      </c>
      <c r="K12" s="20">
        <v>15100000</v>
      </c>
      <c r="L12" s="20">
        <v>15100000</v>
      </c>
      <c r="M12" s="20">
        <v>0</v>
      </c>
      <c r="N12" s="20">
        <f t="shared" si="0"/>
        <v>10570000</v>
      </c>
      <c r="O12" s="38">
        <v>2025</v>
      </c>
      <c r="P12" s="38">
        <v>2026</v>
      </c>
      <c r="Q12" s="21"/>
      <c r="R12" s="21"/>
      <c r="S12" s="30" t="s">
        <v>71</v>
      </c>
      <c r="T12" s="31" t="s">
        <v>70</v>
      </c>
    </row>
    <row r="13" spans="1:21" ht="60.75" thickBot="1" x14ac:dyDescent="0.3">
      <c r="A13" s="14" t="s">
        <v>73</v>
      </c>
      <c r="B13" s="8" t="s">
        <v>74</v>
      </c>
      <c r="C13" s="8" t="s">
        <v>74</v>
      </c>
      <c r="D13" s="11" t="s">
        <v>24</v>
      </c>
      <c r="E13" s="32">
        <v>44993668</v>
      </c>
      <c r="F13" s="9">
        <v>44993668</v>
      </c>
      <c r="G13" s="9">
        <v>600025098</v>
      </c>
      <c r="H13" s="10" t="s">
        <v>76</v>
      </c>
      <c r="I13" s="12" t="s">
        <v>49</v>
      </c>
      <c r="J13" s="13" t="s">
        <v>103</v>
      </c>
      <c r="K13" s="20">
        <v>3330000</v>
      </c>
      <c r="L13" s="20">
        <v>3330000</v>
      </c>
      <c r="M13" s="20">
        <v>0</v>
      </c>
      <c r="N13" s="20">
        <f t="shared" si="0"/>
        <v>2331000</v>
      </c>
      <c r="O13" s="54">
        <v>2024</v>
      </c>
      <c r="P13" s="55">
        <v>2025</v>
      </c>
      <c r="Q13" s="22"/>
      <c r="R13" s="22"/>
      <c r="S13" s="47" t="s">
        <v>113</v>
      </c>
      <c r="T13" s="48" t="s">
        <v>114</v>
      </c>
      <c r="U13" s="46"/>
    </row>
    <row r="14" spans="1:21" ht="150.75" customHeight="1" thickBot="1" x14ac:dyDescent="0.3">
      <c r="A14" s="34" t="s">
        <v>78</v>
      </c>
      <c r="B14" s="16" t="s">
        <v>75</v>
      </c>
      <c r="C14" s="16" t="s">
        <v>75</v>
      </c>
      <c r="D14" s="16" t="s">
        <v>24</v>
      </c>
      <c r="E14" s="35">
        <v>44993633</v>
      </c>
      <c r="F14" s="36">
        <v>44993633</v>
      </c>
      <c r="G14" s="36">
        <v>600024911</v>
      </c>
      <c r="H14" s="25" t="s">
        <v>77</v>
      </c>
      <c r="I14" s="28" t="s">
        <v>49</v>
      </c>
      <c r="J14" s="37" t="s">
        <v>104</v>
      </c>
      <c r="K14" s="20">
        <v>1942800</v>
      </c>
      <c r="L14" s="20">
        <v>1942800</v>
      </c>
      <c r="M14" s="20">
        <v>0</v>
      </c>
      <c r="N14" s="20">
        <f t="shared" si="0"/>
        <v>1359960</v>
      </c>
      <c r="O14" s="38"/>
      <c r="P14" s="38"/>
      <c r="Q14" s="21"/>
      <c r="R14" s="21"/>
      <c r="S14" s="44" t="s">
        <v>110</v>
      </c>
      <c r="T14" s="31" t="s">
        <v>91</v>
      </c>
    </row>
    <row r="15" spans="1:21" ht="143.25" customHeight="1" thickBot="1" x14ac:dyDescent="0.3">
      <c r="A15" s="14" t="s">
        <v>79</v>
      </c>
      <c r="B15" s="8" t="s">
        <v>80</v>
      </c>
      <c r="C15" s="8" t="s">
        <v>80</v>
      </c>
      <c r="D15" s="11" t="s">
        <v>24</v>
      </c>
      <c r="E15" s="33" t="s">
        <v>81</v>
      </c>
      <c r="F15" s="9">
        <v>102007853</v>
      </c>
      <c r="G15" s="9">
        <v>600024831</v>
      </c>
      <c r="H15" s="10" t="s">
        <v>82</v>
      </c>
      <c r="I15" s="12" t="s">
        <v>83</v>
      </c>
      <c r="J15" s="13" t="s">
        <v>84</v>
      </c>
      <c r="K15" s="20">
        <v>2346329</v>
      </c>
      <c r="L15" s="20">
        <v>2346329</v>
      </c>
      <c r="M15" s="20">
        <v>0</v>
      </c>
      <c r="N15" s="20">
        <f t="shared" si="0"/>
        <v>1642430.3</v>
      </c>
      <c r="O15" s="54">
        <v>2024</v>
      </c>
      <c r="P15" s="55">
        <v>2025</v>
      </c>
      <c r="Q15" s="22"/>
      <c r="R15" s="22"/>
      <c r="S15" s="47" t="s">
        <v>113</v>
      </c>
      <c r="T15" s="48" t="s">
        <v>114</v>
      </c>
      <c r="U15" s="46"/>
    </row>
    <row r="16" spans="1:21" ht="93" customHeight="1" thickBot="1" x14ac:dyDescent="0.3">
      <c r="A16" s="34" t="s">
        <v>89</v>
      </c>
      <c r="B16" s="16" t="s">
        <v>85</v>
      </c>
      <c r="C16" s="16" t="s">
        <v>85</v>
      </c>
      <c r="D16" s="16" t="s">
        <v>24</v>
      </c>
      <c r="E16" s="35">
        <v>70842663</v>
      </c>
      <c r="F16" s="36">
        <v>102191506</v>
      </c>
      <c r="G16" s="36">
        <v>600025144</v>
      </c>
      <c r="H16" s="25" t="s">
        <v>86</v>
      </c>
      <c r="I16" s="28" t="s">
        <v>87</v>
      </c>
      <c r="J16" s="37" t="s">
        <v>88</v>
      </c>
      <c r="K16" s="20">
        <v>7000000</v>
      </c>
      <c r="L16" s="20">
        <v>7000000</v>
      </c>
      <c r="M16" s="20">
        <v>0</v>
      </c>
      <c r="N16" s="20">
        <f t="shared" si="0"/>
        <v>4900000</v>
      </c>
      <c r="O16" s="38"/>
      <c r="P16" s="38"/>
      <c r="Q16" s="21"/>
      <c r="R16" s="21"/>
      <c r="S16" s="44" t="s">
        <v>111</v>
      </c>
      <c r="T16" s="31" t="s">
        <v>91</v>
      </c>
    </row>
    <row r="17" spans="1:21" ht="166.15" customHeight="1" thickBot="1" x14ac:dyDescent="0.3">
      <c r="A17" s="14" t="s">
        <v>90</v>
      </c>
      <c r="B17" s="8" t="s">
        <v>92</v>
      </c>
      <c r="C17" s="8" t="s">
        <v>92</v>
      </c>
      <c r="D17" s="11" t="s">
        <v>24</v>
      </c>
      <c r="E17" s="33">
        <v>70843082</v>
      </c>
      <c r="F17" s="9">
        <v>110005201</v>
      </c>
      <c r="G17" s="9">
        <v>600025811</v>
      </c>
      <c r="H17" s="10" t="s">
        <v>100</v>
      </c>
      <c r="I17" s="12" t="s">
        <v>93</v>
      </c>
      <c r="J17" s="13" t="s">
        <v>105</v>
      </c>
      <c r="K17" s="20">
        <v>20000000</v>
      </c>
      <c r="L17" s="20">
        <v>20000000</v>
      </c>
      <c r="M17" s="20">
        <v>0</v>
      </c>
      <c r="N17" s="20">
        <f t="shared" si="0"/>
        <v>14000000</v>
      </c>
      <c r="O17" s="54">
        <v>2024</v>
      </c>
      <c r="P17" s="55">
        <v>2026</v>
      </c>
      <c r="Q17" s="22"/>
      <c r="R17" s="22"/>
      <c r="S17" s="44" t="s">
        <v>115</v>
      </c>
      <c r="T17" s="45" t="s">
        <v>91</v>
      </c>
      <c r="U17" s="46"/>
    </row>
    <row r="18" spans="1:21" ht="114.75" customHeight="1" thickBot="1" x14ac:dyDescent="0.3">
      <c r="A18" s="14" t="s">
        <v>94</v>
      </c>
      <c r="B18" s="8" t="s">
        <v>95</v>
      </c>
      <c r="C18" s="8" t="s">
        <v>95</v>
      </c>
      <c r="D18" s="11" t="s">
        <v>24</v>
      </c>
      <c r="E18" s="33">
        <v>70843180</v>
      </c>
      <c r="F18" s="9">
        <v>108011836</v>
      </c>
      <c r="G18" s="9">
        <v>600034640</v>
      </c>
      <c r="H18" s="10" t="s">
        <v>97</v>
      </c>
      <c r="I18" s="12" t="s">
        <v>93</v>
      </c>
      <c r="J18" s="13" t="s">
        <v>98</v>
      </c>
      <c r="K18" s="20">
        <v>19300000</v>
      </c>
      <c r="L18" s="20">
        <v>19300000</v>
      </c>
      <c r="M18" s="20">
        <v>0</v>
      </c>
      <c r="N18" s="20">
        <f t="shared" ref="N18:N19" si="1">(L18/100)*70</f>
        <v>13510000</v>
      </c>
      <c r="O18" s="54">
        <v>2024</v>
      </c>
      <c r="P18" s="55">
        <v>2026</v>
      </c>
      <c r="Q18" s="42"/>
      <c r="R18" s="42"/>
      <c r="S18" s="44" t="s">
        <v>112</v>
      </c>
      <c r="T18" s="45" t="s">
        <v>91</v>
      </c>
    </row>
    <row r="19" spans="1:21" ht="145.69999999999999" customHeight="1" thickBot="1" x14ac:dyDescent="0.3">
      <c r="A19" s="14" t="s">
        <v>107</v>
      </c>
      <c r="B19" s="49" t="s">
        <v>116</v>
      </c>
      <c r="C19" s="49" t="s">
        <v>116</v>
      </c>
      <c r="D19" s="58" t="s">
        <v>119</v>
      </c>
      <c r="E19" s="59">
        <v>65353650</v>
      </c>
      <c r="F19" s="60">
        <v>110300025</v>
      </c>
      <c r="G19" s="60">
        <v>600025047</v>
      </c>
      <c r="H19" s="50" t="s">
        <v>117</v>
      </c>
      <c r="I19" s="51" t="s">
        <v>49</v>
      </c>
      <c r="J19" s="52" t="s">
        <v>120</v>
      </c>
      <c r="K19" s="53">
        <v>80000000</v>
      </c>
      <c r="L19" s="53">
        <v>80000000</v>
      </c>
      <c r="M19" s="53">
        <v>0</v>
      </c>
      <c r="N19" s="53">
        <f t="shared" si="1"/>
        <v>56000000</v>
      </c>
      <c r="O19" s="54">
        <v>2024</v>
      </c>
      <c r="P19" s="55">
        <v>2026</v>
      </c>
      <c r="Q19" s="56"/>
      <c r="R19" s="56"/>
      <c r="S19" s="44" t="s">
        <v>118</v>
      </c>
      <c r="T19" s="57" t="s">
        <v>91</v>
      </c>
    </row>
    <row r="20" spans="1:21" ht="23.1" customHeight="1" x14ac:dyDescent="0.25">
      <c r="A20" s="5"/>
      <c r="B20" s="5"/>
      <c r="C20" s="6"/>
      <c r="D20" s="5"/>
      <c r="E20" s="6"/>
      <c r="F20" s="6"/>
      <c r="G20" s="6"/>
      <c r="H20" s="5"/>
      <c r="I20" s="5"/>
      <c r="J20" s="5"/>
      <c r="K20" s="7">
        <f>SUM(K5:K19)</f>
        <v>447173505</v>
      </c>
      <c r="L20" s="5"/>
      <c r="M20" s="5"/>
      <c r="N20" s="7">
        <f>SUM(N5:N19)</f>
        <v>313021453.5</v>
      </c>
    </row>
    <row r="22" spans="1:21" x14ac:dyDescent="0.25">
      <c r="A22" s="1"/>
    </row>
    <row r="23" spans="1:21" ht="28.5" x14ac:dyDescent="0.45">
      <c r="A23" s="67" t="s">
        <v>122</v>
      </c>
      <c r="B23" s="68"/>
      <c r="C23" s="69"/>
      <c r="D23" s="68"/>
      <c r="E23" s="69"/>
      <c r="F23" s="69"/>
      <c r="G23" s="69"/>
      <c r="H23" s="68"/>
      <c r="I23" s="68"/>
    </row>
    <row r="24" spans="1:21" ht="28.5" x14ac:dyDescent="0.45">
      <c r="A24" s="68" t="s">
        <v>123</v>
      </c>
      <c r="B24" s="68"/>
      <c r="C24" s="69"/>
      <c r="D24" s="68"/>
      <c r="E24" s="69"/>
      <c r="F24" s="69"/>
      <c r="G24" s="69"/>
      <c r="H24" s="68"/>
      <c r="I24" s="68"/>
    </row>
    <row r="25" spans="1:21" ht="28.5" x14ac:dyDescent="0.45">
      <c r="A25" s="68"/>
      <c r="B25" s="68"/>
      <c r="C25" s="69"/>
      <c r="D25" s="68"/>
      <c r="E25" s="69"/>
      <c r="F25" s="69"/>
      <c r="G25" s="69"/>
      <c r="H25" s="68"/>
      <c r="I25" s="68"/>
    </row>
    <row r="31" spans="1:21" x14ac:dyDescent="0.25">
      <c r="A31" s="43"/>
    </row>
  </sheetData>
  <mergeCells count="26">
    <mergeCell ref="F3:F4"/>
    <mergeCell ref="G3:G4"/>
    <mergeCell ref="Q3:Q4"/>
    <mergeCell ref="R3:R4"/>
    <mergeCell ref="K3:K4"/>
    <mergeCell ref="O3:O4"/>
    <mergeCell ref="P3:P4"/>
    <mergeCell ref="L3:L4"/>
    <mergeCell ref="M3:M4"/>
    <mergeCell ref="N3:N4"/>
    <mergeCell ref="A1:T1"/>
    <mergeCell ref="A2:A4"/>
    <mergeCell ref="B2:B4"/>
    <mergeCell ref="C2:G2"/>
    <mergeCell ref="H2:H4"/>
    <mergeCell ref="I2:I4"/>
    <mergeCell ref="J2:J4"/>
    <mergeCell ref="K2:N2"/>
    <mergeCell ref="O2:P2"/>
    <mergeCell ref="Q2:R2"/>
    <mergeCell ref="C3:C4"/>
    <mergeCell ref="D3:D4"/>
    <mergeCell ref="S3:S4"/>
    <mergeCell ref="S2:T2"/>
    <mergeCell ref="E3:E4"/>
    <mergeCell ref="T3:T4"/>
  </mergeCells>
  <phoneticPr fontId="6" type="noConversion"/>
  <pageMargins left="0.7" right="0.7" top="0.78740157499999996" bottom="0.78740157499999996" header="0.3" footer="0.3"/>
  <pageSetup paperSize="9"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20F35683F3AE4BA0C69A07D288F0F9" ma:contentTypeVersion="18" ma:contentTypeDescription="Vytvoří nový dokument" ma:contentTypeScope="" ma:versionID="aa0d7d2f0982e1e5a9f6bf91b09f242c">
  <xsd:schema xmlns:xsd="http://www.w3.org/2001/XMLSchema" xmlns:xs="http://www.w3.org/2001/XMLSchema" xmlns:p="http://schemas.microsoft.com/office/2006/metadata/properties" xmlns:ns2="d2399262-2c93-47e8-bb25-1cf69ecd43d2" xmlns:ns3="9cccfaa7-4bf1-42b3-8b91-9fb81b7f9697" targetNamespace="http://schemas.microsoft.com/office/2006/metadata/properties" ma:root="true" ma:fieldsID="40edc0ed6fdaad5daa717ce97f03a948" ns2:_="" ns3:_="">
    <xsd:import namespace="d2399262-2c93-47e8-bb25-1cf69ecd43d2"/>
    <xsd:import namespace="9cccfaa7-4bf1-42b3-8b91-9fb81b7f96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99262-2c93-47e8-bb25-1cf69ecd4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Značky obrázků" ma:readOnly="false" ma:fieldId="{5cf76f15-5ced-4ddc-b409-7134ff3c332f}" ma:taxonomyMulti="true" ma:sspId="00968d64-1f8e-441e-963a-d9e2b804888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ccfaa7-4bf1-42b3-8b91-9fb81b7f9697"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d3fc1422-4ffd-45d4-b081-48b35f00475a}" ma:internalName="TaxCatchAll" ma:showField="CatchAllData" ma:web="9cccfaa7-4bf1-42b3-8b91-9fb81b7f96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cccfaa7-4bf1-42b3-8b91-9fb81b7f9697">
      <UserInfo>
        <DisplayName>Mazal Rostislav</DisplayName>
        <AccountId>49</AccountId>
        <AccountType/>
      </UserInfo>
      <UserInfo>
        <DisplayName>Pekárek Aleš</DisplayName>
        <AccountId>205</AccountId>
        <AccountType/>
      </UserInfo>
      <UserInfo>
        <DisplayName>Pergl Ondřej</DisplayName>
        <AccountId>9</AccountId>
        <AccountType/>
      </UserInfo>
    </SharedWithUsers>
    <TaxCatchAll xmlns="9cccfaa7-4bf1-42b3-8b91-9fb81b7f9697" xsi:nil="true"/>
    <lcf76f155ced4ddcb4097134ff3c332f xmlns="d2399262-2c93-47e8-bb25-1cf69ecd43d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AD5BB8-22E0-4875-9A11-6A9B4C66E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99262-2c93-47e8-bb25-1cf69ecd43d2"/>
    <ds:schemaRef ds:uri="9cccfaa7-4bf1-42b3-8b91-9fb81b7f9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5F9310-6875-45F3-8F69-7237A5903A9E}">
  <ds:schemaRefs>
    <ds:schemaRef ds:uri="http://schemas.microsoft.com/sharepoint/v3/contenttype/forms"/>
  </ds:schemaRefs>
</ds:datastoreItem>
</file>

<file path=customXml/itemProps3.xml><?xml version="1.0" encoding="utf-8"?>
<ds:datastoreItem xmlns:ds="http://schemas.openxmlformats.org/officeDocument/2006/customXml" ds:itemID="{B933EB08-B6AB-4310-AB8D-9E1F66E27030}">
  <ds:schemaRefs>
    <ds:schemaRef ds:uri="http://schemas.microsoft.com/office/2006/metadata/properties"/>
    <ds:schemaRef ds:uri="http://schemas.microsoft.com/office/infopath/2007/PartnerControls"/>
    <ds:schemaRef ds:uri="ae529b29-b2bb-4f0f-bf76-47ede62a77b9"/>
    <ds:schemaRef ds:uri="a867a263-4c00-4944-a435-72febfd70997"/>
    <ds:schemaRef ds:uri="80cf82a6-5c1d-4b34-ae0c-71a132bb549e"/>
    <ds:schemaRef ds:uri="9cccfaa7-4bf1-42b3-8b91-9fb81b7f9697"/>
    <ds:schemaRef ds:uri="d2399262-2c93-47e8-bb25-1cf69ecd43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Spec. školy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Kucerova</dc:creator>
  <cp:keywords/>
  <dc:description/>
  <cp:lastModifiedBy>Dobruská Věra Ester</cp:lastModifiedBy>
  <cp:revision/>
  <cp:lastPrinted>2024-02-16T11:00:54Z</cp:lastPrinted>
  <dcterms:created xsi:type="dcterms:W3CDTF">2020-05-27T13:32:17Z</dcterms:created>
  <dcterms:modified xsi:type="dcterms:W3CDTF">2024-03-07T09:57:40Z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0x010100B420F35683F3AE4BA0C69A07D288F0F9</vt:lpwstr>
  </property>
  <property fmtid="{D5CDD505-2E9C-101B-9397-08002B2CF9AE}" pid="3" name="MSIP_Label_690ebb53-23a2-471a-9c6e-17bd0d11311e_Enabled">
    <vt:lpwstr>True</vt:lpwstr>
  </property>
  <property fmtid="{D5CDD505-2E9C-101B-9397-08002B2CF9AE}" pid="4" name="MSIP_Label_690ebb53-23a2-471a-9c6e-17bd0d11311e_SiteId">
    <vt:lpwstr>418bc066-1b00-4aad-ad98-9ead95bb26a9</vt:lpwstr>
  </property>
  <property fmtid="{D5CDD505-2E9C-101B-9397-08002B2CF9AE}" pid="5" name="MSIP_Label_690ebb53-23a2-471a-9c6e-17bd0d11311e_Owner">
    <vt:lpwstr>DITTRICHOVA.ERIKA@kr-jihomoravsky.cz</vt:lpwstr>
  </property>
  <property fmtid="{D5CDD505-2E9C-101B-9397-08002B2CF9AE}" pid="6" name="MSIP_Label_690ebb53-23a2-471a-9c6e-17bd0d11311e_SetDate">
    <vt:lpwstr>2020-09-09T11:01:08.5669557Z</vt:lpwstr>
  </property>
  <property fmtid="{D5CDD505-2E9C-101B-9397-08002B2CF9AE}" pid="7" name="MSIP_Label_690ebb53-23a2-471a-9c6e-17bd0d11311e_Name">
    <vt:lpwstr>Verejne</vt:lpwstr>
  </property>
  <property fmtid="{D5CDD505-2E9C-101B-9397-08002B2CF9AE}" pid="8" name="MSIP_Label_690ebb53-23a2-471a-9c6e-17bd0d11311e_Application">
    <vt:lpwstr>Microsoft Azure Information Protection</vt:lpwstr>
  </property>
  <property fmtid="{D5CDD505-2E9C-101B-9397-08002B2CF9AE}" pid="9" name="MSIP_Label_690ebb53-23a2-471a-9c6e-17bd0d11311e_Extended_MSFT_Method">
    <vt:lpwstr>Automatic</vt:lpwstr>
  </property>
  <property fmtid="{D5CDD505-2E9C-101B-9397-08002B2CF9AE}" pid="10" name="Sensitivity">
    <vt:lpwstr>Verejne</vt:lpwstr>
  </property>
  <property fmtid="{D5CDD505-2E9C-101B-9397-08002B2CF9AE}" pid="11" name="MediaServiceImageTags">
    <vt:lpwstr/>
  </property>
</Properties>
</file>