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jmk-my.sharepoint.com/personal/bravencova_lucie_kr-jihomoravsky_cz/Documents/RSKJMK/PS Di/PS DI 02022021/"/>
    </mc:Choice>
  </mc:AlternateContent>
  <xr:revisionPtr revIDLastSave="125" documentId="8_{0AE87ECE-432A-4920-A067-13479D6BACC2}" xr6:coauthVersionLast="45" xr6:coauthVersionMax="46" xr10:uidLastSave="{2F846F06-ED9D-4531-8FA6-97EDBC3FD386}"/>
  <bookViews>
    <workbookView xWindow="28680" yWindow="-120" windowWidth="29040" windowHeight="15840" xr2:uid="{6AB96C14-EE3D-4D97-9C5C-786D52281F81}"/>
  </bookViews>
  <sheets>
    <sheet name="RAP výstup 22-01-3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G16" i="1"/>
  <c r="B12" i="1" l="1"/>
  <c r="B11" i="1"/>
  <c r="B10" i="1"/>
</calcChain>
</file>

<file path=xl/sharedStrings.xml><?xml version="1.0" encoding="utf-8"?>
<sst xmlns="http://schemas.openxmlformats.org/spreadsheetml/2006/main" count="153" uniqueCount="89">
  <si>
    <t>Příloha č. 2 - Aktivita RAP JMK Silnice II. třídy</t>
  </si>
  <si>
    <t>Seznam projektů</t>
  </si>
  <si>
    <t>Název projektu</t>
  </si>
  <si>
    <t>Číslo silnice</t>
  </si>
  <si>
    <t>Krajní body úseku</t>
  </si>
  <si>
    <r>
      <t xml:space="preserve">Výdaje projektu  </t>
    </r>
    <r>
      <rPr>
        <i/>
        <sz val="10"/>
        <color theme="1"/>
        <rFont val="Calibri"/>
        <family val="2"/>
        <charset val="238"/>
        <scheme val="minor"/>
      </rPr>
      <t>v Kč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</si>
  <si>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</si>
  <si>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>Naplňování indikátorů IROP</t>
  </si>
  <si>
    <t xml:space="preserve">Stav připravenosti projektu k realizaci </t>
  </si>
  <si>
    <t>začátek</t>
  </si>
  <si>
    <t>konec</t>
  </si>
  <si>
    <t>celkové způsobilé výdaje  nad 5 mil. € bez DPH</t>
  </si>
  <si>
    <t xml:space="preserve">celkové způsobilé výdaje   </t>
  </si>
  <si>
    <t>z toho podíl EFRR</t>
  </si>
  <si>
    <t>zahájení realizace</t>
  </si>
  <si>
    <t>ukončení realizace</t>
  </si>
  <si>
    <t>název indikátoru</t>
  </si>
  <si>
    <t>cílová hodnota dosažená realizací  projektu</t>
  </si>
  <si>
    <t>stručný popis např. zpracovaná PD, zajištěné výkupy, výber dodavatele</t>
  </si>
  <si>
    <t>vydané stavební povolení ano/ne</t>
  </si>
  <si>
    <t>projekty do výše alokace</t>
  </si>
  <si>
    <t xml:space="preserve">II/421 Zaječí </t>
  </si>
  <si>
    <t>II/421</t>
  </si>
  <si>
    <t>II/425</t>
  </si>
  <si>
    <t>I/52</t>
  </si>
  <si>
    <t>PDPS</t>
  </si>
  <si>
    <t>ANO</t>
  </si>
  <si>
    <t>II/380 Hovorany - Mutěnice</t>
  </si>
  <si>
    <t>II/380</t>
  </si>
  <si>
    <t>I/55</t>
  </si>
  <si>
    <t>II/381</t>
  </si>
  <si>
    <t xml:space="preserve">II/408 hranice kraje - Štítary </t>
  </si>
  <si>
    <t>II/408</t>
  </si>
  <si>
    <t>II/398</t>
  </si>
  <si>
    <t>hr. kraje</t>
  </si>
  <si>
    <t>II/380 Mutěnice - Hodonín</t>
  </si>
  <si>
    <t>NE</t>
  </si>
  <si>
    <t>II/422 Ježov - Kyjov</t>
  </si>
  <si>
    <t>II/422</t>
  </si>
  <si>
    <t>I/54</t>
  </si>
  <si>
    <t>II/414</t>
  </si>
  <si>
    <t>II/415</t>
  </si>
  <si>
    <t>DSP</t>
  </si>
  <si>
    <t>II/379</t>
  </si>
  <si>
    <t>II/374</t>
  </si>
  <si>
    <t>II/430</t>
  </si>
  <si>
    <t>DSP/PDPS</t>
  </si>
  <si>
    <t>II/380 Tuřany obchvat</t>
  </si>
  <si>
    <t>D1</t>
  </si>
  <si>
    <t>ano</t>
  </si>
  <si>
    <t>DUR</t>
  </si>
  <si>
    <t>II/385 Hradčany obchvat</t>
  </si>
  <si>
    <t>II/385</t>
  </si>
  <si>
    <t>I/43</t>
  </si>
  <si>
    <t>II/387</t>
  </si>
  <si>
    <t>II/152 Moravské Bránice - Silůvky</t>
  </si>
  <si>
    <t>II/152</t>
  </si>
  <si>
    <t>D2</t>
  </si>
  <si>
    <t>II/374 Obřany - Bílovice nad Svitavou</t>
  </si>
  <si>
    <t>I/42</t>
  </si>
  <si>
    <t>III/37445</t>
  </si>
  <si>
    <t>II/430 Brno, OK III/15283</t>
  </si>
  <si>
    <t>III/4171</t>
  </si>
  <si>
    <t>II/380 Telnice průtah</t>
  </si>
  <si>
    <t>součet projektů 130% alokace</t>
  </si>
  <si>
    <t>náhradní projekty</t>
  </si>
  <si>
    <t>II/416 Blučina obchvat</t>
  </si>
  <si>
    <t>II/416</t>
  </si>
  <si>
    <t>II/384 Brno, hrad Veveří - Bystrc I.et.</t>
  </si>
  <si>
    <t>II/384</t>
  </si>
  <si>
    <t>III/3844</t>
  </si>
  <si>
    <t>II/386</t>
  </si>
  <si>
    <t>II/430 Brno, ul. Olomoucká, mosty 430-001, 002</t>
  </si>
  <si>
    <t>II/425 Vojkovice - Hrušovany u Brna</t>
  </si>
  <si>
    <t>D52</t>
  </si>
  <si>
    <t>III.26</t>
  </si>
  <si>
    <t>VII.29</t>
  </si>
  <si>
    <t>ST</t>
  </si>
  <si>
    <t>II/152 Želešice obchvat</t>
  </si>
  <si>
    <t>součet náhradních projektů</t>
  </si>
  <si>
    <t>Název zdroje financování</t>
  </si>
  <si>
    <t>Výše v €</t>
  </si>
  <si>
    <t>Výše v Kč</t>
  </si>
  <si>
    <t>ERDF (70%)</t>
  </si>
  <si>
    <t>Státní rozpočet (15%)</t>
  </si>
  <si>
    <t>ERDF+SR (85%)</t>
  </si>
  <si>
    <t>Financování JMK (15%)</t>
  </si>
  <si>
    <t>130% z celku</t>
  </si>
  <si>
    <t>Nová tabulka RAP JMK: Silnice II. Třídy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</si>
</sst>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8" fillId="0" borderId="17" xfId="1" applyNumberFormat="1" applyFont="1" applyFill="1" applyBorder="1" applyAlignment="1">
      <alignment vertical="center"/>
    </xf>
    <xf numFmtId="17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4" fontId="8" fillId="0" borderId="19" xfId="1" applyNumberFormat="1" applyFont="1" applyFill="1" applyBorder="1" applyAlignment="1">
      <alignment vertical="center"/>
    </xf>
    <xf numFmtId="17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17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17" xfId="0" applyFon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8" fillId="0" borderId="16" xfId="1" applyNumberFormat="1" applyFont="1" applyFill="1" applyBorder="1" applyAlignment="1">
      <alignment vertical="center"/>
    </xf>
    <xf numFmtId="4" fontId="0" fillId="0" borderId="19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justify" vertical="center" wrapText="1"/>
    </xf>
    <xf numFmtId="9" fontId="10" fillId="0" borderId="25" xfId="0" applyNumberFormat="1" applyFont="1" applyBorder="1" applyAlignment="1">
      <alignment horizontal="justify" vertical="center" wrapText="1"/>
    </xf>
    <xf numFmtId="0" fontId="0" fillId="0" borderId="25" xfId="0" applyBorder="1" applyAlignment="1">
      <alignment vertical="center"/>
    </xf>
    <xf numFmtId="9" fontId="12" fillId="0" borderId="25" xfId="0" applyNumberFormat="1" applyFont="1" applyBorder="1" applyAlignment="1">
      <alignment horizontal="left" vertical="center"/>
    </xf>
    <xf numFmtId="43" fontId="10" fillId="0" borderId="25" xfId="0" applyNumberFormat="1" applyFont="1" applyBorder="1" applyAlignment="1">
      <alignment vertical="center"/>
    </xf>
    <xf numFmtId="4" fontId="10" fillId="0" borderId="27" xfId="0" applyNumberFormat="1" applyFont="1" applyBorder="1" applyAlignment="1">
      <alignment vertical="center" wrapText="1"/>
    </xf>
    <xf numFmtId="43" fontId="10" fillId="0" borderId="27" xfId="1" applyFont="1" applyBorder="1" applyAlignment="1">
      <alignment vertical="center" wrapText="1"/>
    </xf>
    <xf numFmtId="43" fontId="11" fillId="0" borderId="25" xfId="1" applyFont="1" applyBorder="1" applyAlignment="1"/>
    <xf numFmtId="0" fontId="10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" fontId="13" fillId="0" borderId="27" xfId="0" applyNumberFormat="1" applyFont="1" applyBorder="1" applyAlignment="1">
      <alignment horizontal="right" vertical="center" wrapText="1"/>
    </xf>
    <xf numFmtId="4" fontId="13" fillId="0" borderId="27" xfId="0" applyNumberFormat="1" applyFont="1" applyBorder="1" applyAlignment="1">
      <alignment horizontal="right" vertical="center"/>
    </xf>
    <xf numFmtId="4" fontId="9" fillId="0" borderId="27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franek_michal_kr-jihomoravsky_cz/Documents/H/Kauzy/_Eu/2021-27/IROP2/IROP2_Projekty%20RAP%20silnice_v%2022-01-28_HK-M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prava_silnice"/>
      <sheetName val="RAP"/>
      <sheetName val="RAP výstup 22-01-31"/>
    </sheetNames>
    <sheetDataSet>
      <sheetData sheetId="0">
        <row r="10">
          <cell r="B10" t="str">
            <v>II/414 Drnholec - Novosedly</v>
          </cell>
        </row>
        <row r="11">
          <cell r="B11" t="str">
            <v>II/379 Kotvrdovice - Senetářov - Podomí</v>
          </cell>
        </row>
        <row r="12">
          <cell r="B12" t="str">
            <v>II/414 Dobré Pole - Mikulov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CBB11-BE45-43EA-A394-445108C347A2}">
  <sheetPr>
    <pageSetUpPr fitToPage="1"/>
  </sheetPr>
  <dimension ref="A1:N38"/>
  <sheetViews>
    <sheetView tabSelected="1" zoomScale="85" zoomScaleNormal="85" workbookViewId="0">
      <selection activeCell="G16" sqref="G16"/>
    </sheetView>
  </sheetViews>
  <sheetFormatPr defaultColWidth="9.140625" defaultRowHeight="15" x14ac:dyDescent="0.25"/>
  <cols>
    <col min="1" max="1" width="10.42578125" style="45" customWidth="1"/>
    <col min="2" max="2" width="43" style="1" bestFit="1" customWidth="1"/>
    <col min="3" max="3" width="15.85546875" style="45" bestFit="1" customWidth="1"/>
    <col min="4" max="4" width="18.85546875" style="45" bestFit="1" customWidth="1"/>
    <col min="5" max="5" width="13.7109375" style="45" customWidth="1"/>
    <col min="6" max="6" width="11" style="45" customWidth="1"/>
    <col min="7" max="7" width="14" style="1" customWidth="1"/>
    <col min="8" max="8" width="15.140625" style="1" customWidth="1"/>
    <col min="9" max="10" width="9.140625" style="45"/>
    <col min="11" max="11" width="15.5703125" style="1" customWidth="1"/>
    <col min="12" max="12" width="9.140625" style="1"/>
    <col min="13" max="13" width="19.140625" style="1" customWidth="1"/>
    <col min="14" max="14" width="20.5703125" style="1" customWidth="1"/>
    <col min="15" max="16" width="9.140625" style="1"/>
    <col min="17" max="17" width="25.5703125" style="1" bestFit="1" customWidth="1"/>
    <col min="18" max="18" width="16" style="1" bestFit="1" customWidth="1"/>
    <col min="19" max="19" width="19" style="1" bestFit="1" customWidth="1"/>
    <col min="20" max="20" width="10.28515625" style="1" bestFit="1" customWidth="1"/>
    <col min="21" max="16384" width="9.140625" style="1"/>
  </cols>
  <sheetData>
    <row r="1" spans="1:14" ht="19.5" thickBot="1" x14ac:dyDescent="0.3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5" customFormat="1" ht="34.5" customHeight="1" x14ac:dyDescent="0.25">
      <c r="A2" s="64" t="s">
        <v>1</v>
      </c>
      <c r="B2" s="64" t="s">
        <v>2</v>
      </c>
      <c r="C2" s="64" t="s">
        <v>3</v>
      </c>
      <c r="D2" s="66" t="s">
        <v>4</v>
      </c>
      <c r="E2" s="67"/>
      <c r="F2" s="2"/>
      <c r="G2" s="3" t="s">
        <v>5</v>
      </c>
      <c r="H2" s="4"/>
      <c r="I2" s="66" t="s">
        <v>6</v>
      </c>
      <c r="J2" s="67"/>
      <c r="K2" s="66" t="s">
        <v>7</v>
      </c>
      <c r="L2" s="67"/>
      <c r="M2" s="66" t="s">
        <v>8</v>
      </c>
      <c r="N2" s="67"/>
    </row>
    <row r="3" spans="1:14" s="5" customFormat="1" ht="64.5" thickBot="1" x14ac:dyDescent="0.3">
      <c r="A3" s="65"/>
      <c r="B3" s="65"/>
      <c r="C3" s="65"/>
      <c r="D3" s="6" t="s">
        <v>9</v>
      </c>
      <c r="E3" s="7" t="s">
        <v>10</v>
      </c>
      <c r="F3" s="8" t="s">
        <v>11</v>
      </c>
      <c r="G3" s="8" t="s">
        <v>12</v>
      </c>
      <c r="H3" s="9" t="s">
        <v>13</v>
      </c>
      <c r="I3" s="10" t="s">
        <v>14</v>
      </c>
      <c r="J3" s="11" t="s">
        <v>15</v>
      </c>
      <c r="K3" s="12" t="s">
        <v>16</v>
      </c>
      <c r="L3" s="11" t="s">
        <v>17</v>
      </c>
      <c r="M3" s="12" t="s">
        <v>18</v>
      </c>
      <c r="N3" s="9" t="s">
        <v>19</v>
      </c>
    </row>
    <row r="4" spans="1:14" x14ac:dyDescent="0.25">
      <c r="A4" s="13"/>
      <c r="B4" s="14" t="s">
        <v>20</v>
      </c>
      <c r="C4" s="15"/>
      <c r="D4" s="15"/>
      <c r="E4" s="15"/>
      <c r="F4" s="15"/>
      <c r="G4" s="16"/>
      <c r="H4" s="16"/>
      <c r="I4" s="15"/>
      <c r="J4" s="15"/>
      <c r="K4" s="16"/>
      <c r="L4" s="16"/>
      <c r="M4" s="16"/>
      <c r="N4" s="17"/>
    </row>
    <row r="5" spans="1:14" x14ac:dyDescent="0.25">
      <c r="A5" s="18">
        <v>1</v>
      </c>
      <c r="B5" s="19" t="s">
        <v>21</v>
      </c>
      <c r="C5" s="20" t="s">
        <v>22</v>
      </c>
      <c r="D5" s="20" t="s">
        <v>23</v>
      </c>
      <c r="E5" s="20" t="s">
        <v>24</v>
      </c>
      <c r="F5" s="21"/>
      <c r="G5" s="22">
        <v>102400</v>
      </c>
      <c r="H5" s="22">
        <v>71680</v>
      </c>
      <c r="I5" s="23">
        <v>44986</v>
      </c>
      <c r="J5" s="23">
        <v>45992</v>
      </c>
      <c r="K5" s="24"/>
      <c r="L5" s="24"/>
      <c r="M5" s="24" t="s">
        <v>25</v>
      </c>
      <c r="N5" s="25" t="s">
        <v>26</v>
      </c>
    </row>
    <row r="6" spans="1:14" x14ac:dyDescent="0.25">
      <c r="A6" s="18">
        <v>2</v>
      </c>
      <c r="B6" s="19" t="s">
        <v>27</v>
      </c>
      <c r="C6" s="20" t="s">
        <v>28</v>
      </c>
      <c r="D6" s="20" t="s">
        <v>29</v>
      </c>
      <c r="E6" s="20" t="s">
        <v>30</v>
      </c>
      <c r="F6" s="21"/>
      <c r="G6" s="22">
        <v>72000</v>
      </c>
      <c r="H6" s="22">
        <v>50400</v>
      </c>
      <c r="I6" s="23">
        <v>44986</v>
      </c>
      <c r="J6" s="23">
        <v>45627</v>
      </c>
      <c r="K6" s="24"/>
      <c r="L6" s="24"/>
      <c r="M6" s="24" t="s">
        <v>25</v>
      </c>
      <c r="N6" s="25" t="s">
        <v>26</v>
      </c>
    </row>
    <row r="7" spans="1:14" x14ac:dyDescent="0.25">
      <c r="A7" s="18">
        <v>3</v>
      </c>
      <c r="B7" s="19" t="s">
        <v>31</v>
      </c>
      <c r="C7" s="20" t="s">
        <v>32</v>
      </c>
      <c r="D7" s="20" t="s">
        <v>33</v>
      </c>
      <c r="E7" s="20" t="s">
        <v>34</v>
      </c>
      <c r="F7" s="21"/>
      <c r="G7" s="22">
        <v>77600</v>
      </c>
      <c r="H7" s="22">
        <v>54320</v>
      </c>
      <c r="I7" s="23">
        <v>44986</v>
      </c>
      <c r="J7" s="23">
        <v>45627</v>
      </c>
      <c r="K7" s="24"/>
      <c r="L7" s="24"/>
      <c r="M7" s="24" t="s">
        <v>25</v>
      </c>
      <c r="N7" s="25" t="s">
        <v>26</v>
      </c>
    </row>
    <row r="8" spans="1:14" x14ac:dyDescent="0.25">
      <c r="A8" s="18">
        <v>4</v>
      </c>
      <c r="B8" s="19" t="s">
        <v>35</v>
      </c>
      <c r="C8" s="20" t="s">
        <v>28</v>
      </c>
      <c r="D8" s="20" t="s">
        <v>29</v>
      </c>
      <c r="E8" s="20" t="s">
        <v>30</v>
      </c>
      <c r="F8" s="21"/>
      <c r="G8" s="22">
        <v>88000</v>
      </c>
      <c r="H8" s="22">
        <v>61599.999999999993</v>
      </c>
      <c r="I8" s="23">
        <v>45352</v>
      </c>
      <c r="J8" s="23">
        <v>46357</v>
      </c>
      <c r="K8" s="24"/>
      <c r="L8" s="24"/>
      <c r="M8" s="24" t="s">
        <v>25</v>
      </c>
      <c r="N8" s="25" t="s">
        <v>36</v>
      </c>
    </row>
    <row r="9" spans="1:14" x14ac:dyDescent="0.25">
      <c r="A9" s="18">
        <v>5</v>
      </c>
      <c r="B9" s="19" t="s">
        <v>37</v>
      </c>
      <c r="C9" s="20" t="s">
        <v>38</v>
      </c>
      <c r="D9" s="20" t="s">
        <v>39</v>
      </c>
      <c r="E9" s="20" t="s">
        <v>34</v>
      </c>
      <c r="F9" s="21"/>
      <c r="G9" s="22">
        <v>103600</v>
      </c>
      <c r="H9" s="22">
        <v>72520</v>
      </c>
      <c r="I9" s="23">
        <v>45352</v>
      </c>
      <c r="J9" s="23">
        <v>46357</v>
      </c>
      <c r="K9" s="24"/>
      <c r="L9" s="24"/>
      <c r="M9" s="24" t="s">
        <v>25</v>
      </c>
      <c r="N9" s="25" t="s">
        <v>36</v>
      </c>
    </row>
    <row r="10" spans="1:14" x14ac:dyDescent="0.25">
      <c r="A10" s="18">
        <v>6</v>
      </c>
      <c r="B10" s="19" t="str">
        <f>[1]Doprava_silnice!B10</f>
        <v>II/414 Drnholec - Novosedly</v>
      </c>
      <c r="C10" s="20" t="s">
        <v>40</v>
      </c>
      <c r="D10" s="20" t="s">
        <v>24</v>
      </c>
      <c r="E10" s="20" t="s">
        <v>41</v>
      </c>
      <c r="F10" s="21"/>
      <c r="G10" s="22">
        <v>103840</v>
      </c>
      <c r="H10" s="22">
        <v>72688</v>
      </c>
      <c r="I10" s="23">
        <v>45352</v>
      </c>
      <c r="J10" s="23">
        <v>46357</v>
      </c>
      <c r="K10" s="24"/>
      <c r="L10" s="24"/>
      <c r="M10" s="24" t="s">
        <v>42</v>
      </c>
      <c r="N10" s="25" t="s">
        <v>36</v>
      </c>
    </row>
    <row r="11" spans="1:14" x14ac:dyDescent="0.25">
      <c r="A11" s="18">
        <v>7</v>
      </c>
      <c r="B11" s="19" t="str">
        <f>[1]Doprava_silnice!B11</f>
        <v>II/379 Kotvrdovice - Senetářov - Podomí</v>
      </c>
      <c r="C11" s="20" t="s">
        <v>43</v>
      </c>
      <c r="D11" s="20" t="s">
        <v>44</v>
      </c>
      <c r="E11" s="20" t="s">
        <v>45</v>
      </c>
      <c r="F11" s="21"/>
      <c r="G11" s="22">
        <v>56000</v>
      </c>
      <c r="H11" s="22">
        <v>39200</v>
      </c>
      <c r="I11" s="23">
        <v>45717</v>
      </c>
      <c r="J11" s="23">
        <v>46722</v>
      </c>
      <c r="K11" s="24"/>
      <c r="L11" s="24"/>
      <c r="M11" s="24" t="s">
        <v>46</v>
      </c>
      <c r="N11" s="25" t="s">
        <v>36</v>
      </c>
    </row>
    <row r="12" spans="1:14" x14ac:dyDescent="0.25">
      <c r="A12" s="18">
        <v>8</v>
      </c>
      <c r="B12" s="19" t="str">
        <f>[1]Doprava_silnice!B12</f>
        <v>II/414 Dobré Pole - Mikulov</v>
      </c>
      <c r="C12" s="20" t="s">
        <v>40</v>
      </c>
      <c r="D12" s="20" t="s">
        <v>24</v>
      </c>
      <c r="E12" s="20" t="s">
        <v>41</v>
      </c>
      <c r="F12" s="21"/>
      <c r="G12" s="22">
        <v>102400</v>
      </c>
      <c r="H12" s="22">
        <v>71680</v>
      </c>
      <c r="I12" s="23">
        <v>45717</v>
      </c>
      <c r="J12" s="23">
        <v>46722</v>
      </c>
      <c r="K12" s="24"/>
      <c r="L12" s="24"/>
      <c r="M12" s="24" t="s">
        <v>42</v>
      </c>
      <c r="N12" s="25" t="s">
        <v>36</v>
      </c>
    </row>
    <row r="13" spans="1:14" x14ac:dyDescent="0.25">
      <c r="A13" s="18">
        <v>9</v>
      </c>
      <c r="B13" s="19" t="s">
        <v>47</v>
      </c>
      <c r="C13" s="20" t="s">
        <v>28</v>
      </c>
      <c r="D13" s="20" t="s">
        <v>48</v>
      </c>
      <c r="E13" s="20" t="s">
        <v>30</v>
      </c>
      <c r="F13" s="21" t="s">
        <v>49</v>
      </c>
      <c r="G13" s="22">
        <v>195041.32231404958</v>
      </c>
      <c r="H13" s="22">
        <v>136528.92561983471</v>
      </c>
      <c r="I13" s="23">
        <v>45717</v>
      </c>
      <c r="J13" s="23">
        <v>47088</v>
      </c>
      <c r="K13" s="24"/>
      <c r="L13" s="24"/>
      <c r="M13" s="24" t="s">
        <v>50</v>
      </c>
      <c r="N13" s="25" t="s">
        <v>36</v>
      </c>
    </row>
    <row r="14" spans="1:14" x14ac:dyDescent="0.25">
      <c r="A14" s="18">
        <v>10</v>
      </c>
      <c r="B14" s="19" t="s">
        <v>51</v>
      </c>
      <c r="C14" s="20" t="s">
        <v>52</v>
      </c>
      <c r="D14" s="20" t="s">
        <v>53</v>
      </c>
      <c r="E14" s="20" t="s">
        <v>54</v>
      </c>
      <c r="F14" s="21" t="s">
        <v>49</v>
      </c>
      <c r="G14" s="22">
        <v>163923.229287617</v>
      </c>
      <c r="H14" s="22">
        <v>114746.26050133188</v>
      </c>
      <c r="I14" s="23">
        <v>45717</v>
      </c>
      <c r="J14" s="23">
        <v>47088</v>
      </c>
      <c r="K14" s="24"/>
      <c r="L14" s="24"/>
      <c r="M14" s="24" t="s">
        <v>50</v>
      </c>
      <c r="N14" s="25" t="s">
        <v>36</v>
      </c>
    </row>
    <row r="15" spans="1:14" x14ac:dyDescent="0.25">
      <c r="A15" s="18">
        <v>11</v>
      </c>
      <c r="B15" s="19" t="s">
        <v>55</v>
      </c>
      <c r="C15" s="20" t="s">
        <v>56</v>
      </c>
      <c r="D15" s="20" t="s">
        <v>57</v>
      </c>
      <c r="E15" s="20" t="s">
        <v>34</v>
      </c>
      <c r="F15" s="21"/>
      <c r="G15" s="22">
        <v>72000</v>
      </c>
      <c r="H15" s="22">
        <v>50400</v>
      </c>
      <c r="I15" s="23">
        <v>45352</v>
      </c>
      <c r="J15" s="23">
        <v>45992</v>
      </c>
      <c r="K15" s="24"/>
      <c r="L15" s="24"/>
      <c r="M15" s="24" t="s">
        <v>50</v>
      </c>
      <c r="N15" s="25" t="s">
        <v>36</v>
      </c>
    </row>
    <row r="16" spans="1:14" ht="15.75" thickBot="1" x14ac:dyDescent="0.3">
      <c r="A16" s="31"/>
      <c r="B16" s="32" t="s">
        <v>64</v>
      </c>
      <c r="C16" s="31"/>
      <c r="D16" s="31"/>
      <c r="E16" s="31"/>
      <c r="F16" s="31"/>
      <c r="G16" s="33">
        <f>SUM(G5:G15)</f>
        <v>1136804.5516016665</v>
      </c>
      <c r="H16" s="33">
        <f>SUM(H5:H15)</f>
        <v>795763.18612116657</v>
      </c>
      <c r="I16" s="34"/>
      <c r="J16" s="31"/>
      <c r="K16" s="35"/>
      <c r="L16" s="35"/>
      <c r="M16" s="35"/>
      <c r="N16" s="36"/>
    </row>
    <row r="17" spans="1:14" x14ac:dyDescent="0.25">
      <c r="A17" s="21"/>
      <c r="B17" s="37" t="s">
        <v>65</v>
      </c>
      <c r="C17" s="21"/>
      <c r="D17" s="21"/>
      <c r="E17" s="21"/>
      <c r="F17" s="21"/>
      <c r="G17" s="24"/>
      <c r="H17" s="24"/>
      <c r="I17" s="23"/>
      <c r="J17" s="21"/>
      <c r="K17" s="24"/>
      <c r="L17" s="24"/>
      <c r="M17" s="24"/>
      <c r="N17" s="25"/>
    </row>
    <row r="18" spans="1:14" x14ac:dyDescent="0.25">
      <c r="A18" s="18">
        <v>12</v>
      </c>
      <c r="B18" s="19" t="s">
        <v>58</v>
      </c>
      <c r="C18" s="20" t="s">
        <v>44</v>
      </c>
      <c r="D18" s="20" t="s">
        <v>59</v>
      </c>
      <c r="E18" s="20" t="s">
        <v>60</v>
      </c>
      <c r="F18" s="21"/>
      <c r="G18" s="22">
        <v>46400</v>
      </c>
      <c r="H18" s="22">
        <v>32479.999999999996</v>
      </c>
      <c r="I18" s="23">
        <v>45352</v>
      </c>
      <c r="J18" s="23">
        <v>45992</v>
      </c>
      <c r="K18" s="24"/>
      <c r="L18" s="24"/>
      <c r="M18" s="24" t="s">
        <v>50</v>
      </c>
      <c r="N18" s="25" t="s">
        <v>36</v>
      </c>
    </row>
    <row r="19" spans="1:14" x14ac:dyDescent="0.25">
      <c r="A19" s="18">
        <v>13</v>
      </c>
      <c r="B19" s="19" t="s">
        <v>61</v>
      </c>
      <c r="C19" s="20" t="s">
        <v>45</v>
      </c>
      <c r="D19" s="20" t="s">
        <v>62</v>
      </c>
      <c r="E19" s="20" t="s">
        <v>44</v>
      </c>
      <c r="F19" s="21"/>
      <c r="G19" s="22">
        <v>40000</v>
      </c>
      <c r="H19" s="22">
        <v>28000</v>
      </c>
      <c r="I19" s="23">
        <v>45352</v>
      </c>
      <c r="J19" s="23">
        <v>45992</v>
      </c>
      <c r="K19" s="24"/>
      <c r="L19" s="24"/>
      <c r="M19" s="24" t="s">
        <v>50</v>
      </c>
      <c r="N19" s="25" t="s">
        <v>36</v>
      </c>
    </row>
    <row r="20" spans="1:14" x14ac:dyDescent="0.25">
      <c r="A20" s="18">
        <v>14</v>
      </c>
      <c r="B20" s="19" t="s">
        <v>63</v>
      </c>
      <c r="C20" s="20" t="s">
        <v>28</v>
      </c>
      <c r="D20" s="20" t="s">
        <v>48</v>
      </c>
      <c r="E20" s="20" t="s">
        <v>30</v>
      </c>
      <c r="F20" s="21"/>
      <c r="G20" s="22">
        <v>48000</v>
      </c>
      <c r="H20" s="22">
        <v>33600</v>
      </c>
      <c r="I20" s="23">
        <v>45352</v>
      </c>
      <c r="J20" s="23">
        <v>45992</v>
      </c>
      <c r="K20" s="24"/>
      <c r="L20" s="24"/>
      <c r="M20" s="24" t="s">
        <v>50</v>
      </c>
      <c r="N20" s="25" t="s">
        <v>36</v>
      </c>
    </row>
    <row r="21" spans="1:14" x14ac:dyDescent="0.25">
      <c r="A21" s="20">
        <v>15</v>
      </c>
      <c r="B21" s="19" t="s">
        <v>66</v>
      </c>
      <c r="C21" s="21" t="s">
        <v>67</v>
      </c>
      <c r="D21" s="21" t="s">
        <v>57</v>
      </c>
      <c r="E21" s="21" t="s">
        <v>23</v>
      </c>
      <c r="F21" s="21" t="s">
        <v>49</v>
      </c>
      <c r="G21" s="38">
        <v>561983.47107438021</v>
      </c>
      <c r="H21" s="22">
        <v>393388.42975206615</v>
      </c>
      <c r="I21" s="23">
        <v>45352</v>
      </c>
      <c r="J21" s="23">
        <v>46722</v>
      </c>
      <c r="K21" s="19"/>
      <c r="L21" s="19"/>
      <c r="M21" s="24" t="s">
        <v>42</v>
      </c>
      <c r="N21" s="25" t="s">
        <v>26</v>
      </c>
    </row>
    <row r="22" spans="1:14" x14ac:dyDescent="0.25">
      <c r="A22" s="20">
        <v>16</v>
      </c>
      <c r="B22" s="19" t="s">
        <v>68</v>
      </c>
      <c r="C22" s="20" t="s">
        <v>69</v>
      </c>
      <c r="D22" s="20" t="s">
        <v>70</v>
      </c>
      <c r="E22" s="20" t="s">
        <v>71</v>
      </c>
      <c r="F22" s="21" t="s">
        <v>49</v>
      </c>
      <c r="G22" s="39">
        <v>152066.11570247935</v>
      </c>
      <c r="H22" s="40">
        <v>106446.28099173553</v>
      </c>
      <c r="I22" s="23">
        <v>45352</v>
      </c>
      <c r="J22" s="23">
        <v>45992</v>
      </c>
      <c r="K22" s="19"/>
      <c r="L22" s="19"/>
      <c r="M22" s="24" t="s">
        <v>50</v>
      </c>
      <c r="N22" s="25" t="s">
        <v>36</v>
      </c>
    </row>
    <row r="23" spans="1:14" x14ac:dyDescent="0.25">
      <c r="A23" s="20">
        <v>17</v>
      </c>
      <c r="B23" s="19" t="s">
        <v>72</v>
      </c>
      <c r="C23" s="20" t="s">
        <v>45</v>
      </c>
      <c r="D23" s="20" t="s">
        <v>62</v>
      </c>
      <c r="E23" s="20" t="s">
        <v>44</v>
      </c>
      <c r="F23" s="21" t="s">
        <v>49</v>
      </c>
      <c r="G23" s="39">
        <v>185123.96694214878</v>
      </c>
      <c r="H23" s="40">
        <v>129586.77685950414</v>
      </c>
      <c r="I23" s="23">
        <v>45717</v>
      </c>
      <c r="J23" s="23">
        <v>46722</v>
      </c>
      <c r="K23" s="19"/>
      <c r="L23" s="19"/>
      <c r="M23" s="24" t="s">
        <v>50</v>
      </c>
      <c r="N23" s="25" t="s">
        <v>36</v>
      </c>
    </row>
    <row r="24" spans="1:14" x14ac:dyDescent="0.25">
      <c r="A24" s="20">
        <v>18</v>
      </c>
      <c r="B24" s="19" t="s">
        <v>73</v>
      </c>
      <c r="C24" s="20" t="s">
        <v>67</v>
      </c>
      <c r="D24" s="20" t="s">
        <v>23</v>
      </c>
      <c r="E24" s="20" t="s">
        <v>74</v>
      </c>
      <c r="F24" s="21" t="s">
        <v>49</v>
      </c>
      <c r="G24" s="39">
        <v>204958.67768595042</v>
      </c>
      <c r="H24" s="40">
        <v>143471.07438016529</v>
      </c>
      <c r="I24" s="23" t="s">
        <v>75</v>
      </c>
      <c r="J24" s="23" t="s">
        <v>76</v>
      </c>
      <c r="K24" s="19"/>
      <c r="L24" s="19"/>
      <c r="M24" s="24" t="s">
        <v>77</v>
      </c>
      <c r="N24" s="25" t="s">
        <v>36</v>
      </c>
    </row>
    <row r="25" spans="1:14" ht="15.75" thickBot="1" x14ac:dyDescent="0.3">
      <c r="A25" s="27">
        <v>19</v>
      </c>
      <c r="B25" s="26" t="s">
        <v>78</v>
      </c>
      <c r="C25" s="27" t="s">
        <v>56</v>
      </c>
      <c r="D25" s="27" t="s">
        <v>57</v>
      </c>
      <c r="E25" s="27" t="s">
        <v>34</v>
      </c>
      <c r="F25" s="27" t="s">
        <v>49</v>
      </c>
      <c r="G25" s="41">
        <v>280991.73553719011</v>
      </c>
      <c r="H25" s="28">
        <v>196694.21487603307</v>
      </c>
      <c r="I25" s="29">
        <v>45717</v>
      </c>
      <c r="J25" s="29">
        <v>47088</v>
      </c>
      <c r="K25" s="26"/>
      <c r="L25" s="26"/>
      <c r="M25" s="26" t="s">
        <v>50</v>
      </c>
      <c r="N25" s="30" t="s">
        <v>36</v>
      </c>
    </row>
    <row r="26" spans="1:14" ht="16.5" thickTop="1" thickBot="1" x14ac:dyDescent="0.3">
      <c r="A26" s="42"/>
      <c r="B26" s="42" t="s">
        <v>79</v>
      </c>
      <c r="C26" s="43"/>
      <c r="D26" s="43"/>
      <c r="E26" s="43"/>
      <c r="F26" s="43"/>
      <c r="G26" s="42"/>
      <c r="H26" s="42"/>
      <c r="I26" s="43"/>
      <c r="J26" s="43"/>
      <c r="K26" s="42"/>
      <c r="L26" s="42"/>
      <c r="M26" s="42"/>
      <c r="N26" s="44"/>
    </row>
    <row r="27" spans="1:14" x14ac:dyDescent="0.25">
      <c r="A27" s="57"/>
      <c r="B27" s="57"/>
      <c r="C27" s="58"/>
      <c r="D27" s="58"/>
      <c r="E27" s="58"/>
      <c r="F27" s="58"/>
      <c r="G27" s="57"/>
      <c r="H27" s="57"/>
      <c r="I27" s="58"/>
      <c r="J27" s="58"/>
      <c r="K27" s="57"/>
      <c r="L27" s="57"/>
      <c r="M27" s="57"/>
      <c r="N27" s="57"/>
    </row>
    <row r="28" spans="1:14" x14ac:dyDescent="0.25">
      <c r="A28" s="57"/>
      <c r="B28" s="57"/>
      <c r="C28" s="58"/>
      <c r="D28" s="58"/>
      <c r="E28" s="58"/>
      <c r="F28" s="58"/>
      <c r="G28" s="57"/>
      <c r="H28" s="57"/>
      <c r="I28" s="58"/>
      <c r="J28" s="58"/>
      <c r="K28" s="57"/>
      <c r="L28" s="57"/>
      <c r="M28" s="57"/>
      <c r="N28" s="57"/>
    </row>
    <row r="29" spans="1:14" x14ac:dyDescent="0.25">
      <c r="A29" s="57"/>
      <c r="B29" s="57"/>
      <c r="C29" s="58"/>
      <c r="D29" s="58"/>
      <c r="E29" s="58"/>
      <c r="F29" s="58"/>
      <c r="G29" s="57"/>
      <c r="H29" s="57"/>
      <c r="I29" s="58"/>
      <c r="J29" s="58"/>
      <c r="K29" s="57"/>
      <c r="L29" s="57"/>
      <c r="M29" s="57"/>
      <c r="N29" s="57"/>
    </row>
    <row r="31" spans="1:14" ht="15.75" thickBot="1" x14ac:dyDescent="0.3">
      <c r="B31" s="56" t="s">
        <v>88</v>
      </c>
      <c r="C31" s="1"/>
      <c r="D31" s="1"/>
    </row>
    <row r="32" spans="1:14" ht="15.75" thickBot="1" x14ac:dyDescent="0.3">
      <c r="B32" s="46" t="s">
        <v>80</v>
      </c>
      <c r="C32" s="47" t="s">
        <v>81</v>
      </c>
      <c r="D32" s="47" t="s">
        <v>82</v>
      </c>
    </row>
    <row r="33" spans="2:4" ht="15.75" thickBot="1" x14ac:dyDescent="0.3">
      <c r="B33" s="48" t="s">
        <v>83</v>
      </c>
      <c r="C33" s="53">
        <v>23835655.359999999</v>
      </c>
      <c r="D33" s="59">
        <v>619727039.32000005</v>
      </c>
    </row>
    <row r="34" spans="2:4" ht="15.75" thickBot="1" x14ac:dyDescent="0.3">
      <c r="B34" s="48" t="s">
        <v>84</v>
      </c>
      <c r="C34" s="54">
        <v>5107640.43</v>
      </c>
      <c r="D34" s="59">
        <v>132798651.29000001</v>
      </c>
    </row>
    <row r="35" spans="2:4" ht="15.75" thickBot="1" x14ac:dyDescent="0.3">
      <c r="B35" s="50" t="s">
        <v>86</v>
      </c>
      <c r="C35" s="54">
        <v>5107640.43</v>
      </c>
      <c r="D35" s="59">
        <v>132798651.29000001</v>
      </c>
    </row>
    <row r="36" spans="2:4" ht="15.75" thickBot="1" x14ac:dyDescent="0.3">
      <c r="B36" s="48" t="s">
        <v>85</v>
      </c>
      <c r="C36" s="53">
        <v>28943295.789999999</v>
      </c>
      <c r="D36" s="59">
        <v>752525690.61000001</v>
      </c>
    </row>
    <row r="37" spans="2:4" ht="16.5" thickBot="1" x14ac:dyDescent="0.3">
      <c r="B37" s="51">
        <v>1</v>
      </c>
      <c r="C37" s="52">
        <v>34050936.219999999</v>
      </c>
      <c r="D37" s="60">
        <v>885324341.89999998</v>
      </c>
    </row>
    <row r="38" spans="2:4" ht="15.75" thickBot="1" x14ac:dyDescent="0.25">
      <c r="B38" s="49" t="s">
        <v>87</v>
      </c>
      <c r="C38" s="55">
        <v>44266217.085999995</v>
      </c>
      <c r="D38" s="61">
        <v>1150921644.47</v>
      </c>
    </row>
  </sheetData>
  <mergeCells count="8">
    <mergeCell ref="A1:N1"/>
    <mergeCell ref="A2:A3"/>
    <mergeCell ref="B2:B3"/>
    <mergeCell ref="C2:C3"/>
    <mergeCell ref="D2:E2"/>
    <mergeCell ref="I2:J2"/>
    <mergeCell ref="K2:L2"/>
    <mergeCell ref="M2:N2"/>
  </mergeCells>
  <pageMargins left="0.7" right="0.7" top="0.78740157499999996" bottom="0.78740157499999996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RAP výstup 22-01-31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MiF</dc:creator>
  <cp:lastModifiedBy>Bravencová Lucie</cp:lastModifiedBy>
  <dcterms:created xsi:type="dcterms:W3CDTF">2022-01-31T15:22:35Z</dcterms:created>
  <dcterms:modified xsi:type="dcterms:W3CDTF">2022-02-15T08:42:38Z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2022-01-31T15:22:35Z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0c2ddd88-4af8-4dab-a165-17b2f5e7c174</vt:lpwstr>
  </property>
  <property fmtid="{D5CDD505-2E9C-101B-9397-08002B2CF9AE}" pid="8" name="MSIP_Label_690ebb53-23a2-471a-9c6e-17bd0d11311e_ContentBits">
    <vt:lpwstr>0</vt:lpwstr>
  </property>
</Properties>
</file>