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kujmk-my.sharepoint.com/personal/bravencova_lucie_kr-jihomoravsky_cz/Documents/RSKJMK/PS VAZ/cerven_2022/"/>
    </mc:Choice>
  </mc:AlternateContent>
  <xr:revisionPtr revIDLastSave="0" documentId="13_ncr:1_{91A1CD21-C5CA-474E-834E-33742C2F9BCC}" xr6:coauthVersionLast="47" xr6:coauthVersionMax="47" xr10:uidLastSave="{00000000-0000-0000-0000-000000000000}"/>
  <bookViews>
    <workbookView xWindow="-120" yWindow="-120" windowWidth="29040" windowHeight="15840" xr2:uid="{00000000-000D-0000-FFFF-FFFF00000000}"/>
  </bookViews>
  <sheets>
    <sheet name="Spec. školy" sheetId="7" r:id="rId1"/>
  </sheets>
  <definedNames>
    <definedName name="_xlnm._FilterDatabase" localSheetId="0" hidden="1">'Spec. školy'!$A$2:$T$4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7" i="7" l="1"/>
  <c r="N16" i="7"/>
  <c r="N15" i="7"/>
  <c r="N14" i="7"/>
  <c r="N13" i="7"/>
  <c r="N12" i="7"/>
  <c r="N11" i="7"/>
  <c r="N10" i="7"/>
  <c r="N9" i="7"/>
  <c r="N8" i="7"/>
  <c r="N7" i="7"/>
  <c r="N6" i="7"/>
  <c r="N5" i="7"/>
  <c r="K18" i="7" l="1"/>
</calcChain>
</file>

<file path=xl/sharedStrings.xml><?xml version="1.0" encoding="utf-8"?>
<sst xmlns="http://schemas.openxmlformats.org/spreadsheetml/2006/main" count="144" uniqueCount="105">
  <si>
    <t>Název projektu</t>
  </si>
  <si>
    <t>Naplňování indikátorů IROP</t>
  </si>
  <si>
    <t xml:space="preserve">Stav připravenosti projektu k realizaci </t>
  </si>
  <si>
    <t>zahájení realizace</t>
  </si>
  <si>
    <t>ukončení realizace</t>
  </si>
  <si>
    <t>název indikátoru</t>
  </si>
  <si>
    <t>cílová hodnota dosažená realizací  projektu</t>
  </si>
  <si>
    <t>stručný popis dle podmínek IROP, např. zpracovaná PD, zajištěné výkupy, výber dodavatele</t>
  </si>
  <si>
    <t>vydané stavební povolení ano/ne</t>
  </si>
  <si>
    <t>Pořadí projektu</t>
  </si>
  <si>
    <t>Žadatel</t>
  </si>
  <si>
    <t>Identifikace organizace (školy či školského zařízení)</t>
  </si>
  <si>
    <t>Místo realizace</t>
  </si>
  <si>
    <t>Stručný popis investic projektu</t>
  </si>
  <si>
    <r>
      <t xml:space="preserve">Výdaje projektu  </t>
    </r>
    <r>
      <rPr>
        <i/>
        <sz val="10"/>
        <rFont val="Calibri"/>
        <family val="2"/>
        <scheme val="minor"/>
      </rPr>
      <t>v Kč</t>
    </r>
  </si>
  <si>
    <r>
      <t xml:space="preserve">Předpokládaný termín realizace </t>
    </r>
    <r>
      <rPr>
        <i/>
        <sz val="10"/>
        <rFont val="Calibri"/>
        <family val="2"/>
        <scheme val="minor"/>
      </rPr>
      <t>měsíc, rok</t>
    </r>
  </si>
  <si>
    <t>Název orgamizace</t>
  </si>
  <si>
    <t>Zřizovatel (název, IČ)</t>
  </si>
  <si>
    <t>IČ školy či školského zařízení</t>
  </si>
  <si>
    <t>IZO</t>
  </si>
  <si>
    <t>REDIZO</t>
  </si>
  <si>
    <t>celkové výdaje projektu</t>
  </si>
  <si>
    <t>1) Podíl EFRR bude doplněn/přepočten v aktualizaci RAP dle podílu spolufinancování z EU v daném kraji, až bude míra spolufinancování pevně stanovena. Uvedená částka EFRR bude maximální částkou EFRR v žádosti podporu v IROP.</t>
  </si>
  <si>
    <t xml:space="preserve">Souhrnný rámec pro investice do infrastruktury školských poradenských zařízení a vzdělávání ve školách a třídách zřízených dle § 16 odst. 9 školského zákona </t>
  </si>
  <si>
    <t>Střední škola a základní škola Tišnov, příspěvková organizace</t>
  </si>
  <si>
    <t>Jihomoravský kraj IČ: 70888385</t>
  </si>
  <si>
    <t>Jihomoravský kraj IČ: 70888386</t>
  </si>
  <si>
    <t>Jihomoravský kraj IČ: 70888387</t>
  </si>
  <si>
    <t>Jihomoravský kraj IČ: 70888388</t>
  </si>
  <si>
    <t>00053198</t>
  </si>
  <si>
    <t>Mateřská škola speciální, základní škola speciální a praktická škola Elpis Brno, příspěvková organizace</t>
  </si>
  <si>
    <t>Mateřská škola, základní škola a střední škola Gellnerka Brno, příspěvková organizace</t>
  </si>
  <si>
    <t>Mateřská škola speciální, základní škola speciální a praktická škola Ibsenka Brno, příspěvková organizace</t>
  </si>
  <si>
    <t>Mateřská škola a základní škola Břeclav, Herbenova, příspěvková organizace</t>
  </si>
  <si>
    <t>Přístavba budovy Herbenova 4, Břeclav</t>
  </si>
  <si>
    <t>Mateřská škola a základní škola Kyjov, Za Humny, příspěvková organizace</t>
  </si>
  <si>
    <t>Zkvalitnění infrastruktury pro zlepšení podmínek ve výchově a vzdělávání žáků se zdravotním znevýhodněním a jejich přechodu k samostatnému způsobu života</t>
  </si>
  <si>
    <t>Zřízení tréninkového pracoviště a zajištění bezbariérovosti</t>
  </si>
  <si>
    <t>062157655</t>
  </si>
  <si>
    <t>102191531</t>
  </si>
  <si>
    <t>600014011</t>
  </si>
  <si>
    <t>Přístavba pro MŠ</t>
  </si>
  <si>
    <t>Jihomoravský kraj IČ: 70888390</t>
  </si>
  <si>
    <t>Jihomoravský kraj IČ: 70888391</t>
  </si>
  <si>
    <t>1.</t>
  </si>
  <si>
    <t>2.</t>
  </si>
  <si>
    <t>4.</t>
  </si>
  <si>
    <t>5.</t>
  </si>
  <si>
    <t>3.</t>
  </si>
  <si>
    <t>6.</t>
  </si>
  <si>
    <t>Brno</t>
  </si>
  <si>
    <t>Tišnov</t>
  </si>
  <si>
    <t>Kyjov</t>
  </si>
  <si>
    <t>Břeclav</t>
  </si>
  <si>
    <t>7.</t>
  </si>
  <si>
    <t>Způsobilé výdaje</t>
  </si>
  <si>
    <t>Nezpůsobilé výdaje</t>
  </si>
  <si>
    <t>z toho podíl EFRR 1) (prozatím 70% ZV)</t>
  </si>
  <si>
    <t>stavba budovy mateřské školy speciální pro děti se speciálními vzdělávacími potřebami; součástí bude zázemí pro rehabilitaci, pro práci školního poradesnkého pracoviště/školní psycholog a speciální pedagogú a také pro služby SPC /psycholog a speciální pedagog/</t>
  </si>
  <si>
    <t>NE (bude potřeba)</t>
  </si>
  <si>
    <t>stavba budovy pro MŠ a ZŠ, vybudování nových učeben, zázemí pro pedagogické a nepedagogické pracovníky, vybudování tělocvičny, zázemí pro práci školního poradenského pracoviště</t>
  </si>
  <si>
    <t>Přístavba MŠ a ZŠ</t>
  </si>
  <si>
    <t>Přístavba funkčně propojená se stávající budovou za účelem vybudování učeben, reedukačních a odborných učeben, rehabilitačních a relaxačních prostor, zázemí pro školní poradenské pracoviště, zázemí pro pracovníky školy, technického zázemí a bezbariérového přístupu do všech částí komplexu.</t>
  </si>
  <si>
    <t>Vybudování a úprava tréninkových pracovišť školy (dílny pro ergoterapii, cvičná kuchyňka, prostory pro nácvik stolování),  stavební úpravy pro zajištění bezbariérovosti školy (venkovní výtah, nájezd k dílně pro ergoterapii), vybudování bezbariérové toalety pro potřeby tréninkových pracovišť a další nezbytné zázemí nově vybudovaných či modernizovaných prostor (sociální zázemí, kabinet, sklad), chodby a spojovací prostory nezbytné pro propojení nově vybudovaných prostor, vybavení a nábytek do jednotlivých tréninkových pracovišť a dílen, včetně zázemí a nově vybudovaných chodeb a spojovacích prostor.</t>
  </si>
  <si>
    <t>8.</t>
  </si>
  <si>
    <t>Křesťanská pedagogicko-psychologická poradna Brno</t>
  </si>
  <si>
    <t>Vybudování nového zázemí pro Křesťanskou pedagogicko-psychologickou poradnu Brno</t>
  </si>
  <si>
    <t>Předmětem projektu je vybudování nového zázemí pro provoz Křesťanské pedagogicko-psychologické poradny Brno. V rámci projektu dojde ke stavebním úpravám a vybavení k tomu účelu vyčleněných prostor v 1. NP Biskupského gymnázia. Upravené prostory budou po dokončení projektu sloužit jako nové sídlo poradny.</t>
  </si>
  <si>
    <t>Střední škola F. D. Roosevelta Brno, příspěvková organizace</t>
  </si>
  <si>
    <t>Kuchyňky pro žáky, včetně zázemí pro pedagogy</t>
  </si>
  <si>
    <t>Dvě nové učebny – kuchyňky odborného výcviku pro žáky se speciálními vzdělávacími potřebami, plně vybavené nejmodernějšími technologiemi, tak aby byla maximálně eliminovaná bariéra pro tyto žáky po ukončení vzdělávání při zapojení se do pracovního procesu a vytvoření navazujícího adekvátního zázemí pro pedagogy</t>
  </si>
  <si>
    <t>Cvičný byt pro vzdělávání v praktické škole jednoleté</t>
  </si>
  <si>
    <t>Předmětem projektu je přestavba části 2. NP budovy na odloučeném pracovišti Františky Skaunicové 66/17 v Brně. Jde o přestavbu na kompletní cvičný byt pro praktickou školu jednoletou, učebnu pro teoretickou výuku a zázemí pro učitelky. Z důvodu kombinovaného postižení žáků je předmětem projektu také nezbytný bezbariérový přístup spočívající i v realizaci pojízdné plošiny na schodiště.</t>
  </si>
  <si>
    <t>Přístavba přízemního pavilonu pro odborné a terapeutické učebny pro aktivizační opatření a tranzitní programy, přístavba prostor ŠPZ včetně zázemí a modernizace prostor pro vytvoření pracoviště ŠPP včetně zázemí.</t>
  </si>
  <si>
    <t>ANO</t>
  </si>
  <si>
    <t>zpracovaná stavební a projektová dokumentace</t>
  </si>
  <si>
    <t>příprava stavební dokumentace</t>
  </si>
  <si>
    <t>9.</t>
  </si>
  <si>
    <t>ZŠ Brno, Sekaninova</t>
  </si>
  <si>
    <t>Základní škola a praktická škola Brno, Vídeňská, příspěvková organizace</t>
  </si>
  <si>
    <t>Cvičná domácnost a počítačová učebna</t>
  </si>
  <si>
    <t>Úprava a vybavení školní cvičné kuchyňky, šicí dílny,dřevodílny, vybudování nové počítačové učebny</t>
  </si>
  <si>
    <t>Digitalizace školy</t>
  </si>
  <si>
    <t>Rozšíření sítě, počítačová učebna včetně mobilní počítačové učebny, zabezpečení sítě, kamerový systém</t>
  </si>
  <si>
    <t>10.</t>
  </si>
  <si>
    <t>11.</t>
  </si>
  <si>
    <t>Základní škola Blansko, Nad Čertovkou, příspěvková organizace</t>
  </si>
  <si>
    <t>62 076 060</t>
  </si>
  <si>
    <t>Nákup vybavení odborných učeben - učebna fyziky, odborná jazyková učebna, učebna robotiky, pracovna logopedie, učebna dílenských prací, cvičný byt a PC učebna a nákup softwaru pro logopedii</t>
  </si>
  <si>
    <t>Blansko</t>
  </si>
  <si>
    <t xml:space="preserve">Nákup vybavení odborných učeben – vybavení odborných učeben potřebnými pomůckami pro co možná nejvyšší dosažení kompetencí žáků se speciálními vzdělávacími potřebami v oblasti využívání digitálních technologií, polytechnického vzdělávání, žádoucího jazykového rozvoje. </t>
  </si>
  <si>
    <t>Základní škola Želešice, Sadová, příspěvková organizace</t>
  </si>
  <si>
    <t>Ergoterapie</t>
  </si>
  <si>
    <t>Želešice</t>
  </si>
  <si>
    <t>V rámci projektu dojde k úpravám stávajících prostor na odborné a terapeutické učebny škol pro aktivizační opatření a tranzitní programy, zejména tréninková pracoviště a dílny ergoterapii (vnitřní i venkovní) a rehabilitační, smyslové/multismyslové a relaxační místnosti.</t>
  </si>
  <si>
    <t>12.</t>
  </si>
  <si>
    <t>13.</t>
  </si>
  <si>
    <t>NE</t>
  </si>
  <si>
    <t>začíná příprava projektové dokumentace</t>
  </si>
  <si>
    <t>rozpracovaná projektová dokumentace</t>
  </si>
  <si>
    <t>Mateřská škola, základní škola a střední škola Vyškov, příspěvková organizace</t>
  </si>
  <si>
    <t>Rozvoj infrastruktury Mateřská škola, základní škola a střední škola Vyškov, příspěvková organizace ve formě dílen, podpory vzdělávání a venkovních prostor včetně hřiště</t>
  </si>
  <si>
    <t>Vyškov</t>
  </si>
  <si>
    <t>Rekonstrukce kovo dílny včetně vybavení
Rekonstrukce dřevo dílny včetně vybavení
Vybudováni snoezelenu
Vybudování školního poradenského pracoviště
Vybudování venkovních prostor k učení a procvičování
Rekonstrukce venkovního sportoviště</t>
  </si>
  <si>
    <t>příprava ještě nezačala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</si>
</sst>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b/>
      <sz val="14"/>
      <color theme="1"/>
      <name val="Calibri"/>
      <family val="2"/>
      <charset val="238"/>
      <scheme val="minor"/>
    </font>
    <font>
      <b/>
      <sz val="10"/>
      <color theme="1"/>
      <name val="Calibri"/>
      <family val="2"/>
      <charset val="238"/>
      <scheme val="minor"/>
    </font>
    <font>
      <sz val="10"/>
      <color theme="1"/>
      <name val="Calibri"/>
      <family val="2"/>
      <charset val="238"/>
      <scheme val="minor"/>
    </font>
    <font>
      <i/>
      <sz val="11"/>
      <color theme="1"/>
      <name val="Calibri"/>
      <family val="2"/>
      <charset val="238"/>
      <scheme val="minor"/>
    </font>
    <font>
      <b/>
      <sz val="10"/>
      <name val="Calibri"/>
      <family val="2"/>
      <scheme val="minor"/>
    </font>
    <font>
      <sz val="10"/>
      <name val="Calibri"/>
      <family val="2"/>
      <scheme val="minor"/>
    </font>
    <font>
      <i/>
      <sz val="10"/>
      <name val="Calibri"/>
      <family val="2"/>
      <scheme val="minor"/>
    </font>
    <font>
      <sz val="10"/>
      <color rgb="FF000000"/>
      <name val="Calibri"/>
      <family val="2"/>
      <charset val="238"/>
      <scheme val="minor"/>
    </font>
    <font>
      <sz val="8"/>
      <name val="Calibri"/>
      <family val="2"/>
      <charset val="238"/>
      <scheme val="minor"/>
    </font>
    <font>
      <sz val="10"/>
      <name val="Calibri"/>
      <family val="2"/>
      <charset val="238"/>
    </font>
    <font>
      <sz val="10"/>
      <name val="Calibri"/>
      <family val="2"/>
      <charset val="238"/>
      <scheme val="minor"/>
    </font>
    <font>
      <sz val="11"/>
      <name val="Calibri"/>
      <family val="2"/>
      <charset val="238"/>
      <scheme val="minor"/>
    </font>
    <font>
      <sz val="11"/>
      <color rgb="FFFF0000"/>
      <name val="Calibri"/>
      <family val="2"/>
      <charset val="238"/>
      <scheme val="minor"/>
    </font>
    <font>
      <sz val="10"/>
      <color rgb="FFFF0000"/>
      <name val="Calibri"/>
      <family val="2"/>
      <charset val="238"/>
      <scheme val="minor"/>
    </font>
    <font>
      <sz val="10"/>
      <color rgb="FFFF0000"/>
      <name val="Calibri"/>
      <family val="2"/>
      <charset val="23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Border="1"/>
    <xf numFmtId="0" fontId="4" fillId="0" borderId="0" xfId="0" applyFont="1"/>
    <xf numFmtId="0" fontId="0" fillId="4" borderId="0" xfId="0" applyFill="1"/>
    <xf numFmtId="0" fontId="0" fillId="0" borderId="14" xfId="0" applyBorder="1"/>
    <xf numFmtId="0" fontId="0" fillId="0" borderId="20" xfId="0" applyBorder="1"/>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2" borderId="14" xfId="0" applyFont="1" applyFill="1" applyBorder="1" applyAlignment="1">
      <alignment horizontal="left" vertical="center" wrapText="1"/>
    </xf>
    <xf numFmtId="0" fontId="8" fillId="0" borderId="22" xfId="0" applyFont="1" applyBorder="1" applyAlignment="1">
      <alignment horizontal="left" vertical="center" wrapText="1"/>
    </xf>
    <xf numFmtId="0" fontId="8" fillId="2" borderId="22" xfId="0" applyFont="1" applyFill="1" applyBorder="1" applyAlignment="1">
      <alignment horizontal="left" vertical="center" wrapText="1"/>
    </xf>
    <xf numFmtId="3" fontId="8" fillId="3" borderId="12" xfId="0" applyNumberFormat="1" applyFont="1" applyFill="1" applyBorder="1" applyAlignment="1">
      <alignment horizontal="right" vertical="center" wrapText="1"/>
    </xf>
    <xf numFmtId="0" fontId="0" fillId="0" borderId="14" xfId="0" applyFill="1" applyBorder="1" applyAlignment="1">
      <alignment wrapText="1"/>
    </xf>
    <xf numFmtId="49" fontId="0" fillId="0" borderId="0" xfId="0" applyNumberFormat="1"/>
    <xf numFmtId="0" fontId="0" fillId="0" borderId="21" xfId="0" applyBorder="1"/>
    <xf numFmtId="0" fontId="0" fillId="2" borderId="21" xfId="0" applyFill="1" applyBorder="1"/>
    <xf numFmtId="0" fontId="10"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49" fontId="10" fillId="0" borderId="14" xfId="0" applyNumberFormat="1" applyFont="1" applyFill="1" applyBorder="1" applyAlignment="1">
      <alignment horizontal="center" vertical="center"/>
    </xf>
    <xf numFmtId="0" fontId="3" fillId="2" borderId="21" xfId="0" applyFont="1" applyFill="1" applyBorder="1" applyAlignment="1">
      <alignment wrapText="1"/>
    </xf>
    <xf numFmtId="0" fontId="3" fillId="0" borderId="21" xfId="0" applyFont="1" applyBorder="1" applyAlignment="1">
      <alignment wrapText="1"/>
    </xf>
    <xf numFmtId="3" fontId="8" fillId="3" borderId="14" xfId="0" applyNumberFormat="1" applyFont="1" applyFill="1" applyBorder="1" applyAlignment="1">
      <alignment horizontal="right" vertical="center" wrapText="1"/>
    </xf>
    <xf numFmtId="0" fontId="0" fillId="2" borderId="14" xfId="0" applyFill="1" applyBorder="1"/>
    <xf numFmtId="0" fontId="0" fillId="0" borderId="21" xfId="0" applyBorder="1" applyAlignment="1">
      <alignment wrapText="1"/>
    </xf>
    <xf numFmtId="0" fontId="0" fillId="0" borderId="23" xfId="0" applyBorder="1" applyAlignment="1">
      <alignment wrapText="1"/>
    </xf>
    <xf numFmtId="0" fontId="0" fillId="5" borderId="14" xfId="0" applyFill="1" applyBorder="1"/>
    <xf numFmtId="49" fontId="0" fillId="5" borderId="14" xfId="0" applyNumberFormat="1" applyFill="1" applyBorder="1"/>
    <xf numFmtId="3" fontId="0" fillId="5" borderId="14" xfId="0" applyNumberFormat="1" applyFill="1" applyBorder="1"/>
    <xf numFmtId="0" fontId="8" fillId="2" borderId="25" xfId="0" applyFont="1" applyFill="1" applyBorder="1" applyAlignment="1">
      <alignment horizontal="left" vertical="center" wrapText="1"/>
    </xf>
    <xf numFmtId="0" fontId="0" fillId="0" borderId="24" xfId="0" applyBorder="1" applyAlignment="1">
      <alignment horizontal="center" vertical="center"/>
    </xf>
    <xf numFmtId="0" fontId="0" fillId="0" borderId="14" xfId="0" applyFill="1" applyBorder="1" applyAlignment="1">
      <alignment vertical="center" wrapText="1"/>
    </xf>
    <xf numFmtId="0" fontId="3" fillId="2" borderId="14" xfId="0" applyFont="1" applyFill="1" applyBorder="1" applyAlignment="1">
      <alignment vertical="center" wrapText="1"/>
    </xf>
    <xf numFmtId="0" fontId="0" fillId="2" borderId="14" xfId="0" applyFill="1" applyBorder="1" applyAlignment="1">
      <alignment vertical="center"/>
    </xf>
    <xf numFmtId="0" fontId="0" fillId="0" borderId="21" xfId="0" applyBorder="1" applyAlignment="1">
      <alignment vertical="center"/>
    </xf>
    <xf numFmtId="0" fontId="0" fillId="2" borderId="21" xfId="0" applyFill="1" applyBorder="1" applyAlignment="1">
      <alignment vertical="center"/>
    </xf>
    <xf numFmtId="0" fontId="0" fillId="0" borderId="23" xfId="0" applyBorder="1" applyAlignment="1">
      <alignment horizontal="center" vertical="center" wrapText="1"/>
    </xf>
    <xf numFmtId="0" fontId="0" fillId="0" borderId="21" xfId="0" applyBorder="1" applyAlignment="1">
      <alignment horizontal="left" vertical="center" wrapText="1"/>
    </xf>
    <xf numFmtId="0" fontId="11" fillId="0" borderId="14" xfId="0" applyFont="1" applyBorder="1" applyAlignment="1">
      <alignment horizontal="left" vertical="center" wrapText="1"/>
    </xf>
    <xf numFmtId="0" fontId="10" fillId="0" borderId="14" xfId="0" applyFont="1" applyBorder="1" applyAlignment="1">
      <alignment horizontal="center" vertical="center"/>
    </xf>
    <xf numFmtId="0" fontId="11" fillId="0" borderId="22" xfId="0" applyFont="1" applyBorder="1" applyAlignment="1">
      <alignment horizontal="left" vertical="center" wrapText="1"/>
    </xf>
    <xf numFmtId="0" fontId="3" fillId="0" borderId="21" xfId="0" applyFont="1" applyBorder="1" applyAlignment="1">
      <alignment vertical="center" wrapText="1"/>
    </xf>
    <xf numFmtId="0" fontId="12" fillId="0" borderId="14" xfId="0" applyFont="1" applyBorder="1" applyAlignment="1">
      <alignment vertical="center" wrapText="1"/>
    </xf>
    <xf numFmtId="0" fontId="12" fillId="0" borderId="21" xfId="0" applyFont="1" applyBorder="1" applyAlignment="1">
      <alignment vertical="center"/>
    </xf>
    <xf numFmtId="0" fontId="11" fillId="0" borderId="21" xfId="0" applyFont="1" applyBorder="1" applyAlignment="1">
      <alignment vertical="center" wrapText="1"/>
    </xf>
    <xf numFmtId="0" fontId="0" fillId="0" borderId="20" xfId="0" applyBorder="1" applyAlignment="1">
      <alignment horizontal="center" vertical="center"/>
    </xf>
    <xf numFmtId="0" fontId="0" fillId="0" borderId="14" xfId="0" applyBorder="1" applyAlignment="1">
      <alignment wrapText="1"/>
    </xf>
    <xf numFmtId="0" fontId="14" fillId="0" borderId="14" xfId="0" applyFont="1" applyBorder="1" applyAlignment="1">
      <alignment horizontal="left" vertical="center" wrapText="1"/>
    </xf>
    <xf numFmtId="0" fontId="13" fillId="0" borderId="14" xfId="0" applyFont="1" applyBorder="1" applyAlignment="1">
      <alignment wrapText="1"/>
    </xf>
    <xf numFmtId="0" fontId="15" fillId="0" borderId="14" xfId="0" applyFont="1" applyBorder="1" applyAlignment="1">
      <alignment horizontal="center" vertical="center"/>
    </xf>
    <xf numFmtId="0" fontId="14" fillId="0" borderId="22" xfId="0" applyFont="1" applyBorder="1" applyAlignment="1">
      <alignment horizontal="left" vertical="center" wrapText="1"/>
    </xf>
    <xf numFmtId="0" fontId="13" fillId="0" borderId="21" xfId="0" applyFont="1" applyBorder="1"/>
    <xf numFmtId="0" fontId="14" fillId="0" borderId="21" xfId="0" applyFont="1" applyBorder="1" applyAlignment="1">
      <alignment vertical="center" wrapText="1"/>
    </xf>
    <xf numFmtId="0" fontId="14" fillId="2" borderId="22" xfId="0" applyFont="1" applyFill="1" applyBorder="1" applyAlignment="1">
      <alignment horizontal="left" vertical="center" wrapText="1"/>
    </xf>
    <xf numFmtId="3" fontId="14" fillId="3" borderId="14" xfId="0" applyNumberFormat="1" applyFont="1" applyFill="1" applyBorder="1" applyAlignment="1">
      <alignment horizontal="right" vertical="center" wrapText="1"/>
    </xf>
    <xf numFmtId="49" fontId="5" fillId="2" borderId="11"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 fillId="3" borderId="0" xfId="0" applyFont="1" applyFill="1" applyBorder="1" applyAlignment="1">
      <alignment horizontal="center"/>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6" xfId="0" applyFont="1" applyFill="1" applyBorder="1" applyAlignment="1">
      <alignment horizontal="center" vertical="top"/>
    </xf>
    <xf numFmtId="0" fontId="5" fillId="2" borderId="5" xfId="0" applyFont="1" applyFill="1" applyBorder="1" applyAlignment="1">
      <alignment horizontal="center" vertical="top"/>
    </xf>
    <xf numFmtId="49" fontId="5" fillId="2" borderId="10"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2" borderId="20"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29"/>
  <sheetViews>
    <sheetView tabSelected="1" zoomScale="80" zoomScaleNormal="80" workbookViewId="0">
      <selection activeCell="K7" sqref="K7"/>
    </sheetView>
  </sheetViews>
  <sheetFormatPr defaultRowHeight="15" x14ac:dyDescent="0.25"/>
  <cols>
    <col min="1" max="1" width="14.140625" customWidth="1"/>
    <col min="2" max="2" width="19.42578125" customWidth="1"/>
    <col min="3" max="3" width="18.28515625" style="13" customWidth="1"/>
    <col min="4" max="4" width="17.7109375" customWidth="1"/>
    <col min="5" max="5" width="9" style="13" bestFit="1" customWidth="1"/>
    <col min="6" max="7" width="10" style="13" bestFit="1" customWidth="1"/>
    <col min="8" max="8" width="21.7109375" customWidth="1"/>
    <col min="9" max="9" width="9.5703125" customWidth="1"/>
    <col min="10" max="10" width="41.7109375" customWidth="1"/>
    <col min="11" max="14" width="10.42578125" customWidth="1"/>
    <col min="15" max="15" width="9" customWidth="1"/>
    <col min="17" max="17" width="10.140625" customWidth="1"/>
    <col min="18" max="18" width="9.7109375" customWidth="1"/>
    <col min="19" max="20" width="14.7109375" customWidth="1"/>
  </cols>
  <sheetData>
    <row r="1" spans="1:20" ht="19.5" thickBot="1" x14ac:dyDescent="0.35">
      <c r="A1" s="64" t="s">
        <v>23</v>
      </c>
      <c r="B1" s="64"/>
      <c r="C1" s="64"/>
      <c r="D1" s="64"/>
      <c r="E1" s="64"/>
      <c r="F1" s="64"/>
      <c r="G1" s="64"/>
      <c r="H1" s="64"/>
      <c r="I1" s="64"/>
      <c r="J1" s="64"/>
      <c r="K1" s="64"/>
      <c r="L1" s="64"/>
      <c r="M1" s="64"/>
      <c r="N1" s="64"/>
      <c r="O1" s="64"/>
      <c r="P1" s="64"/>
      <c r="Q1" s="64"/>
      <c r="R1" s="64"/>
      <c r="S1" s="64"/>
      <c r="T1" s="64"/>
    </row>
    <row r="2" spans="1:20" ht="26.45" customHeight="1" x14ac:dyDescent="0.25">
      <c r="A2" s="65" t="s">
        <v>9</v>
      </c>
      <c r="B2" s="68" t="s">
        <v>10</v>
      </c>
      <c r="C2" s="71" t="s">
        <v>11</v>
      </c>
      <c r="D2" s="72"/>
      <c r="E2" s="72"/>
      <c r="F2" s="72"/>
      <c r="G2" s="73"/>
      <c r="H2" s="74" t="s">
        <v>0</v>
      </c>
      <c r="I2" s="74" t="s">
        <v>12</v>
      </c>
      <c r="J2" s="74" t="s">
        <v>13</v>
      </c>
      <c r="K2" s="76" t="s">
        <v>14</v>
      </c>
      <c r="L2" s="77"/>
      <c r="M2" s="77"/>
      <c r="N2" s="77"/>
      <c r="O2" s="71" t="s">
        <v>15</v>
      </c>
      <c r="P2" s="73"/>
      <c r="Q2" s="71" t="s">
        <v>1</v>
      </c>
      <c r="R2" s="73"/>
      <c r="S2" s="71" t="s">
        <v>2</v>
      </c>
      <c r="T2" s="73"/>
    </row>
    <row r="3" spans="1:20" ht="14.45" customHeight="1" x14ac:dyDescent="0.25">
      <c r="A3" s="66"/>
      <c r="B3" s="69"/>
      <c r="C3" s="78" t="s">
        <v>16</v>
      </c>
      <c r="D3" s="80" t="s">
        <v>17</v>
      </c>
      <c r="E3" s="54" t="s">
        <v>18</v>
      </c>
      <c r="F3" s="54" t="s">
        <v>19</v>
      </c>
      <c r="G3" s="56" t="s">
        <v>20</v>
      </c>
      <c r="H3" s="75"/>
      <c r="I3" s="75"/>
      <c r="J3" s="75"/>
      <c r="K3" s="59" t="s">
        <v>21</v>
      </c>
      <c r="L3" s="62" t="s">
        <v>55</v>
      </c>
      <c r="M3" s="62" t="s">
        <v>56</v>
      </c>
      <c r="N3" s="62" t="s">
        <v>57</v>
      </c>
      <c r="O3" s="61" t="s">
        <v>3</v>
      </c>
      <c r="P3" s="58" t="s">
        <v>4</v>
      </c>
      <c r="Q3" s="58" t="s">
        <v>5</v>
      </c>
      <c r="R3" s="58" t="s">
        <v>6</v>
      </c>
      <c r="S3" s="58" t="s">
        <v>7</v>
      </c>
      <c r="T3" s="82" t="s">
        <v>8</v>
      </c>
    </row>
    <row r="4" spans="1:20" ht="61.9" customHeight="1" thickBot="1" x14ac:dyDescent="0.3">
      <c r="A4" s="67"/>
      <c r="B4" s="70"/>
      <c r="C4" s="79"/>
      <c r="D4" s="81"/>
      <c r="E4" s="55"/>
      <c r="F4" s="55"/>
      <c r="G4" s="57"/>
      <c r="H4" s="75"/>
      <c r="I4" s="75"/>
      <c r="J4" s="75"/>
      <c r="K4" s="60"/>
      <c r="L4" s="63"/>
      <c r="M4" s="63"/>
      <c r="N4" s="63"/>
      <c r="O4" s="61"/>
      <c r="P4" s="58"/>
      <c r="Q4" s="58"/>
      <c r="R4" s="58"/>
      <c r="S4" s="58"/>
      <c r="T4" s="82"/>
    </row>
    <row r="5" spans="1:20" ht="102.75" thickBot="1" x14ac:dyDescent="0.3">
      <c r="A5" s="29" t="s">
        <v>44</v>
      </c>
      <c r="B5" s="28" t="s">
        <v>35</v>
      </c>
      <c r="C5" s="8" t="s">
        <v>35</v>
      </c>
      <c r="D5" s="30" t="s">
        <v>42</v>
      </c>
      <c r="E5" s="16">
        <v>70284849</v>
      </c>
      <c r="F5" s="16">
        <v>102391904</v>
      </c>
      <c r="G5" s="16">
        <v>600025519</v>
      </c>
      <c r="H5" s="8" t="s">
        <v>36</v>
      </c>
      <c r="I5" s="32" t="s">
        <v>52</v>
      </c>
      <c r="J5" s="31" t="s">
        <v>73</v>
      </c>
      <c r="K5" s="53">
        <v>51466706</v>
      </c>
      <c r="L5" s="53">
        <v>51466706</v>
      </c>
      <c r="M5" s="53">
        <v>0</v>
      </c>
      <c r="N5" s="53">
        <f t="shared" ref="N5:N10" si="0">(L5/100)*70</f>
        <v>36026694.200000003</v>
      </c>
      <c r="O5" s="22"/>
      <c r="P5" s="4"/>
      <c r="Q5" s="4"/>
      <c r="R5" s="4"/>
      <c r="S5" s="4"/>
      <c r="T5" s="44" t="s">
        <v>74</v>
      </c>
    </row>
    <row r="6" spans="1:20" ht="90" thickBot="1" x14ac:dyDescent="0.3">
      <c r="A6" s="29" t="s">
        <v>45</v>
      </c>
      <c r="B6" s="7" t="s">
        <v>32</v>
      </c>
      <c r="C6" s="7" t="s">
        <v>32</v>
      </c>
      <c r="D6" s="30" t="s">
        <v>27</v>
      </c>
      <c r="E6" s="16">
        <v>60555998</v>
      </c>
      <c r="F6" s="16">
        <v>110300751</v>
      </c>
      <c r="G6" s="17">
        <v>610300733</v>
      </c>
      <c r="H6" s="10" t="s">
        <v>41</v>
      </c>
      <c r="I6" s="33" t="s">
        <v>50</v>
      </c>
      <c r="J6" s="20" t="s">
        <v>58</v>
      </c>
      <c r="K6" s="21">
        <v>30750000</v>
      </c>
      <c r="L6" s="21">
        <v>30750000</v>
      </c>
      <c r="M6" s="21">
        <v>0</v>
      </c>
      <c r="N6" s="21">
        <f t="shared" si="0"/>
        <v>21525000</v>
      </c>
      <c r="O6" s="15"/>
      <c r="P6" s="14"/>
      <c r="Q6" s="14"/>
      <c r="R6" s="14"/>
      <c r="S6" s="23" t="s">
        <v>76</v>
      </c>
      <c r="T6" s="24" t="s">
        <v>59</v>
      </c>
    </row>
    <row r="7" spans="1:20" ht="77.25" thickBot="1" x14ac:dyDescent="0.3">
      <c r="A7" s="29" t="s">
        <v>48</v>
      </c>
      <c r="B7" s="6" t="s">
        <v>31</v>
      </c>
      <c r="C7" s="6" t="s">
        <v>31</v>
      </c>
      <c r="D7" s="30" t="s">
        <v>26</v>
      </c>
      <c r="E7" s="17">
        <v>62157655</v>
      </c>
      <c r="F7" s="18" t="s">
        <v>38</v>
      </c>
      <c r="G7" s="16">
        <v>600024962</v>
      </c>
      <c r="H7" s="10" t="s">
        <v>61</v>
      </c>
      <c r="I7" s="34" t="s">
        <v>50</v>
      </c>
      <c r="J7" s="19" t="s">
        <v>60</v>
      </c>
      <c r="K7" s="21">
        <v>42000000</v>
      </c>
      <c r="L7" s="21">
        <v>42000000</v>
      </c>
      <c r="M7" s="21">
        <v>0</v>
      </c>
      <c r="N7" s="21">
        <f t="shared" si="0"/>
        <v>29400000</v>
      </c>
      <c r="O7" s="15"/>
      <c r="P7" s="14"/>
      <c r="Q7" s="14"/>
      <c r="R7" s="14"/>
      <c r="S7" s="23" t="s">
        <v>76</v>
      </c>
      <c r="T7" s="24" t="s">
        <v>59</v>
      </c>
    </row>
    <row r="8" spans="1:20" ht="180" thickBot="1" x14ac:dyDescent="0.3">
      <c r="A8" s="29" t="s">
        <v>46</v>
      </c>
      <c r="B8" s="8" t="s">
        <v>24</v>
      </c>
      <c r="C8" s="8" t="s">
        <v>24</v>
      </c>
      <c r="D8" s="30" t="s">
        <v>43</v>
      </c>
      <c r="E8" s="18" t="s">
        <v>29</v>
      </c>
      <c r="F8" s="18" t="s">
        <v>39</v>
      </c>
      <c r="G8" s="18" t="s">
        <v>40</v>
      </c>
      <c r="H8" s="52" t="s">
        <v>37</v>
      </c>
      <c r="I8" s="34" t="s">
        <v>51</v>
      </c>
      <c r="J8" s="19" t="s">
        <v>63</v>
      </c>
      <c r="K8" s="21">
        <v>18000000</v>
      </c>
      <c r="L8" s="21">
        <v>18000000</v>
      </c>
      <c r="M8" s="21">
        <v>0</v>
      </c>
      <c r="N8" s="21">
        <f t="shared" si="0"/>
        <v>12600000</v>
      </c>
      <c r="O8" s="15"/>
      <c r="P8" s="14"/>
      <c r="Q8" s="14"/>
      <c r="R8" s="14"/>
      <c r="S8" s="36" t="s">
        <v>75</v>
      </c>
      <c r="T8" s="35" t="s">
        <v>74</v>
      </c>
    </row>
    <row r="9" spans="1:20" ht="78" thickBot="1" x14ac:dyDescent="0.3">
      <c r="A9" s="29" t="s">
        <v>47</v>
      </c>
      <c r="B9" s="6" t="s">
        <v>33</v>
      </c>
      <c r="C9" s="6" t="s">
        <v>33</v>
      </c>
      <c r="D9" s="30" t="s">
        <v>28</v>
      </c>
      <c r="E9" s="16">
        <v>70838771</v>
      </c>
      <c r="F9" s="16">
        <v>110251130</v>
      </c>
      <c r="G9" s="16">
        <v>610251121</v>
      </c>
      <c r="H9" s="9" t="s">
        <v>34</v>
      </c>
      <c r="I9" s="33" t="s">
        <v>53</v>
      </c>
      <c r="J9" s="20" t="s">
        <v>62</v>
      </c>
      <c r="K9" s="11">
        <v>50800000</v>
      </c>
      <c r="L9" s="21">
        <v>50800000</v>
      </c>
      <c r="M9" s="21">
        <v>0</v>
      </c>
      <c r="N9" s="21">
        <f t="shared" si="0"/>
        <v>35560000</v>
      </c>
      <c r="O9" s="22"/>
      <c r="P9" s="4"/>
      <c r="Q9" s="4"/>
      <c r="R9" s="4"/>
      <c r="S9" s="23" t="s">
        <v>76</v>
      </c>
      <c r="T9" s="24" t="s">
        <v>59</v>
      </c>
    </row>
    <row r="10" spans="1:20" ht="116.25" thickBot="1" x14ac:dyDescent="0.3">
      <c r="A10" s="29" t="s">
        <v>49</v>
      </c>
      <c r="B10" s="6" t="s">
        <v>30</v>
      </c>
      <c r="C10" s="6" t="s">
        <v>30</v>
      </c>
      <c r="D10" s="12" t="s">
        <v>25</v>
      </c>
      <c r="E10" s="16">
        <v>62160095</v>
      </c>
      <c r="F10" s="16">
        <v>110023196</v>
      </c>
      <c r="G10" s="16">
        <v>600024997</v>
      </c>
      <c r="H10" s="9" t="s">
        <v>71</v>
      </c>
      <c r="I10" s="33" t="s">
        <v>50</v>
      </c>
      <c r="J10" s="20" t="s">
        <v>72</v>
      </c>
      <c r="K10" s="21">
        <v>5556000</v>
      </c>
      <c r="L10" s="21">
        <v>5556000</v>
      </c>
      <c r="M10" s="21">
        <v>0</v>
      </c>
      <c r="N10" s="21">
        <f t="shared" si="0"/>
        <v>3889200</v>
      </c>
      <c r="O10" s="22"/>
      <c r="P10" s="4"/>
      <c r="Q10" s="4"/>
      <c r="R10" s="4"/>
      <c r="S10" s="45" t="s">
        <v>99</v>
      </c>
      <c r="T10" s="5"/>
    </row>
    <row r="11" spans="1:20" ht="90.75" thickBot="1" x14ac:dyDescent="0.3">
      <c r="A11" s="29" t="s">
        <v>54</v>
      </c>
      <c r="B11" s="6" t="s">
        <v>68</v>
      </c>
      <c r="C11" s="6" t="s">
        <v>68</v>
      </c>
      <c r="D11" s="30" t="s">
        <v>25</v>
      </c>
      <c r="E11" s="16">
        <v>567191</v>
      </c>
      <c r="F11" s="16"/>
      <c r="G11" s="16"/>
      <c r="H11" s="9" t="s">
        <v>69</v>
      </c>
      <c r="I11" s="33" t="s">
        <v>50</v>
      </c>
      <c r="J11" s="20" t="s">
        <v>70</v>
      </c>
      <c r="K11" s="11">
        <v>3700000</v>
      </c>
      <c r="L11" s="21">
        <v>3700000</v>
      </c>
      <c r="M11" s="21">
        <v>0</v>
      </c>
      <c r="N11" s="21">
        <f t="shared" ref="N11" si="1">(L11/100)*70</f>
        <v>2590000</v>
      </c>
      <c r="O11" s="22"/>
      <c r="P11" s="4"/>
      <c r="Q11" s="4"/>
      <c r="R11" s="4"/>
      <c r="S11" s="45" t="s">
        <v>99</v>
      </c>
      <c r="T11" s="5"/>
    </row>
    <row r="12" spans="1:20" ht="90" thickBot="1" x14ac:dyDescent="0.3">
      <c r="A12" s="29" t="s">
        <v>64</v>
      </c>
      <c r="B12" s="6" t="s">
        <v>65</v>
      </c>
      <c r="C12" s="6" t="s">
        <v>65</v>
      </c>
      <c r="D12" s="30"/>
      <c r="E12" s="16">
        <v>2688794</v>
      </c>
      <c r="F12" s="16"/>
      <c r="G12" s="16"/>
      <c r="H12" s="9" t="s">
        <v>66</v>
      </c>
      <c r="I12" s="33" t="s">
        <v>50</v>
      </c>
      <c r="J12" s="40" t="s">
        <v>67</v>
      </c>
      <c r="K12" s="53">
        <v>9750000</v>
      </c>
      <c r="L12" s="53">
        <v>9750000</v>
      </c>
      <c r="M12" s="53">
        <v>0</v>
      </c>
      <c r="N12" s="53">
        <f t="shared" ref="N12:N17" si="2">(L12/100)*70</f>
        <v>6825000</v>
      </c>
      <c r="O12" s="22"/>
      <c r="P12" s="4"/>
      <c r="Q12" s="4"/>
      <c r="R12" s="4"/>
      <c r="S12" s="45" t="s">
        <v>99</v>
      </c>
      <c r="T12" s="5"/>
    </row>
    <row r="13" spans="1:20" ht="45.75" thickBot="1" x14ac:dyDescent="0.3">
      <c r="A13" s="29" t="s">
        <v>77</v>
      </c>
      <c r="B13" s="37" t="s">
        <v>78</v>
      </c>
      <c r="C13" s="37" t="s">
        <v>78</v>
      </c>
      <c r="D13" s="41" t="s">
        <v>25</v>
      </c>
      <c r="E13" s="38">
        <v>44993668</v>
      </c>
      <c r="F13" s="38"/>
      <c r="G13" s="38"/>
      <c r="H13" s="39" t="s">
        <v>80</v>
      </c>
      <c r="I13" s="42" t="s">
        <v>50</v>
      </c>
      <c r="J13" s="43" t="s">
        <v>81</v>
      </c>
      <c r="K13" s="53">
        <v>2500000</v>
      </c>
      <c r="L13" s="53">
        <v>2500000</v>
      </c>
      <c r="M13" s="53">
        <v>0</v>
      </c>
      <c r="N13" s="53">
        <f t="shared" si="2"/>
        <v>1750000</v>
      </c>
      <c r="O13" s="22"/>
      <c r="P13" s="4"/>
      <c r="Q13" s="4"/>
      <c r="R13" s="4"/>
      <c r="S13" s="45" t="s">
        <v>98</v>
      </c>
      <c r="T13" s="44" t="s">
        <v>97</v>
      </c>
    </row>
    <row r="14" spans="1:20" ht="64.5" thickBot="1" x14ac:dyDescent="0.3">
      <c r="A14" s="29" t="s">
        <v>84</v>
      </c>
      <c r="B14" s="37" t="s">
        <v>79</v>
      </c>
      <c r="C14" s="37" t="s">
        <v>79</v>
      </c>
      <c r="D14" s="41" t="s">
        <v>25</v>
      </c>
      <c r="E14" s="38">
        <v>44993633</v>
      </c>
      <c r="F14" s="38"/>
      <c r="G14" s="38"/>
      <c r="H14" s="39" t="s">
        <v>82</v>
      </c>
      <c r="I14" s="42" t="s">
        <v>50</v>
      </c>
      <c r="J14" s="43" t="s">
        <v>83</v>
      </c>
      <c r="K14" s="53">
        <v>1942800</v>
      </c>
      <c r="L14" s="53">
        <v>1942800</v>
      </c>
      <c r="M14" s="53">
        <v>0</v>
      </c>
      <c r="N14" s="53">
        <f t="shared" si="2"/>
        <v>1359960</v>
      </c>
      <c r="O14" s="22"/>
      <c r="P14" s="4"/>
      <c r="Q14" s="4"/>
      <c r="R14" s="4"/>
      <c r="S14" s="45" t="s">
        <v>98</v>
      </c>
      <c r="T14" s="44" t="s">
        <v>97</v>
      </c>
    </row>
    <row r="15" spans="1:20" ht="115.5" thickBot="1" x14ac:dyDescent="0.3">
      <c r="A15" s="29" t="s">
        <v>85</v>
      </c>
      <c r="B15" s="37" t="s">
        <v>86</v>
      </c>
      <c r="C15" s="37" t="s">
        <v>86</v>
      </c>
      <c r="D15" s="41" t="s">
        <v>25</v>
      </c>
      <c r="E15" s="38" t="s">
        <v>87</v>
      </c>
      <c r="F15" s="38"/>
      <c r="G15" s="38"/>
      <c r="H15" s="39" t="s">
        <v>88</v>
      </c>
      <c r="I15" s="42" t="s">
        <v>89</v>
      </c>
      <c r="J15" s="43" t="s">
        <v>90</v>
      </c>
      <c r="K15" s="21">
        <v>2346329</v>
      </c>
      <c r="L15" s="21">
        <v>2346329</v>
      </c>
      <c r="M15" s="21">
        <v>0</v>
      </c>
      <c r="N15" s="21">
        <f t="shared" si="2"/>
        <v>1642430.3</v>
      </c>
      <c r="O15" s="22"/>
      <c r="P15" s="4"/>
      <c r="Q15" s="4"/>
      <c r="R15" s="4"/>
      <c r="S15" s="45" t="s">
        <v>98</v>
      </c>
      <c r="T15" s="44" t="s">
        <v>97</v>
      </c>
    </row>
    <row r="16" spans="1:20" ht="77.25" thickBot="1" x14ac:dyDescent="0.3">
      <c r="A16" s="29" t="s">
        <v>95</v>
      </c>
      <c r="B16" s="37" t="s">
        <v>91</v>
      </c>
      <c r="C16" s="37" t="s">
        <v>91</v>
      </c>
      <c r="D16" s="41" t="s">
        <v>25</v>
      </c>
      <c r="E16" s="38">
        <v>70842663</v>
      </c>
      <c r="F16" s="38"/>
      <c r="G16" s="38"/>
      <c r="H16" s="39" t="s">
        <v>92</v>
      </c>
      <c r="I16" s="42" t="s">
        <v>93</v>
      </c>
      <c r="J16" s="43" t="s">
        <v>94</v>
      </c>
      <c r="K16" s="21">
        <v>7000000</v>
      </c>
      <c r="L16" s="21">
        <v>7000000</v>
      </c>
      <c r="M16" s="21">
        <v>0</v>
      </c>
      <c r="N16" s="21">
        <f t="shared" si="2"/>
        <v>4900000</v>
      </c>
      <c r="O16" s="22"/>
      <c r="P16" s="4"/>
      <c r="Q16" s="4"/>
      <c r="R16" s="4"/>
      <c r="S16" s="45" t="s">
        <v>104</v>
      </c>
      <c r="T16" s="44" t="s">
        <v>97</v>
      </c>
    </row>
    <row r="17" spans="1:20" ht="102.75" thickBot="1" x14ac:dyDescent="0.3">
      <c r="A17" s="29" t="s">
        <v>96</v>
      </c>
      <c r="B17" s="46" t="s">
        <v>100</v>
      </c>
      <c r="C17" s="46" t="s">
        <v>100</v>
      </c>
      <c r="D17" s="47" t="s">
        <v>25</v>
      </c>
      <c r="E17" s="48">
        <v>70843082</v>
      </c>
      <c r="F17" s="48"/>
      <c r="G17" s="48"/>
      <c r="H17" s="49" t="s">
        <v>101</v>
      </c>
      <c r="I17" s="50" t="s">
        <v>102</v>
      </c>
      <c r="J17" s="51" t="s">
        <v>103</v>
      </c>
      <c r="K17" s="21">
        <v>15500000</v>
      </c>
      <c r="L17" s="21">
        <v>15500000</v>
      </c>
      <c r="M17" s="21">
        <v>0</v>
      </c>
      <c r="N17" s="21">
        <f t="shared" si="2"/>
        <v>10850000</v>
      </c>
      <c r="O17" s="22"/>
      <c r="P17" s="4"/>
      <c r="Q17" s="4"/>
      <c r="R17" s="4"/>
      <c r="S17" s="45" t="s">
        <v>98</v>
      </c>
      <c r="T17" s="44" t="s">
        <v>97</v>
      </c>
    </row>
    <row r="18" spans="1:20" ht="22.9" customHeight="1" x14ac:dyDescent="0.25">
      <c r="A18" s="25"/>
      <c r="B18" s="25"/>
      <c r="C18" s="26"/>
      <c r="D18" s="25"/>
      <c r="E18" s="26"/>
      <c r="F18" s="26"/>
      <c r="G18" s="26"/>
      <c r="H18" s="25"/>
      <c r="I18" s="25"/>
      <c r="J18" s="25"/>
      <c r="K18" s="27">
        <f>SUM(K5:K17)</f>
        <v>241311835</v>
      </c>
      <c r="L18" s="25"/>
      <c r="M18" s="25"/>
      <c r="N18" s="25"/>
    </row>
    <row r="20" spans="1:20" x14ac:dyDescent="0.25">
      <c r="A20" s="1"/>
    </row>
    <row r="21" spans="1:20" x14ac:dyDescent="0.25">
      <c r="A21" s="1"/>
    </row>
    <row r="22" spans="1:20" x14ac:dyDescent="0.25">
      <c r="A22" s="2"/>
    </row>
    <row r="29" spans="1:20" x14ac:dyDescent="0.25">
      <c r="A29" s="3" t="s">
        <v>22</v>
      </c>
    </row>
  </sheetData>
  <mergeCells count="26">
    <mergeCell ref="A1:T1"/>
    <mergeCell ref="A2:A4"/>
    <mergeCell ref="B2:B4"/>
    <mergeCell ref="C2:G2"/>
    <mergeCell ref="H2:H4"/>
    <mergeCell ref="I2:I4"/>
    <mergeCell ref="J2:J4"/>
    <mergeCell ref="K2:N2"/>
    <mergeCell ref="O2:P2"/>
    <mergeCell ref="Q2:R2"/>
    <mergeCell ref="C3:C4"/>
    <mergeCell ref="D3:D4"/>
    <mergeCell ref="S3:S4"/>
    <mergeCell ref="T3:T4"/>
    <mergeCell ref="S2:T2"/>
    <mergeCell ref="E3:E4"/>
    <mergeCell ref="F3:F4"/>
    <mergeCell ref="G3:G4"/>
    <mergeCell ref="Q3:Q4"/>
    <mergeCell ref="R3:R4"/>
    <mergeCell ref="K3:K4"/>
    <mergeCell ref="O3:O4"/>
    <mergeCell ref="P3:P4"/>
    <mergeCell ref="L3:L4"/>
    <mergeCell ref="M3:M4"/>
    <mergeCell ref="N3:N4"/>
  </mergeCells>
  <phoneticPr fontId="9" type="noConversion"/>
  <pageMargins left="0.7" right="0.7" top="0.78740157499999996" bottom="0.78740157499999996"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420F35683F3AE4BA0C69A07D288F0F9" ma:contentTypeVersion="12" ma:contentTypeDescription="Vytvoří nový dokument" ma:contentTypeScope="" ma:versionID="349c39964f5cf63f8ee86bf7524f47de">
  <xsd:schema xmlns:xsd="http://www.w3.org/2001/XMLSchema" xmlns:xs="http://www.w3.org/2001/XMLSchema" xmlns:p="http://schemas.microsoft.com/office/2006/metadata/properties" xmlns:ns2="d2399262-2c93-47e8-bb25-1cf69ecd43d2" xmlns:ns3="9cccfaa7-4bf1-42b3-8b91-9fb81b7f9697" targetNamespace="http://schemas.microsoft.com/office/2006/metadata/properties" ma:root="true" ma:fieldsID="387795902d1460d6eb53626a79c1ba0b" ns2:_="" ns3:_="">
    <xsd:import namespace="d2399262-2c93-47e8-bb25-1cf69ecd43d2"/>
    <xsd:import namespace="9cccfaa7-4bf1-42b3-8b91-9fb81b7f96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399262-2c93-47e8-bb25-1cf69ecd43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ccfaa7-4bf1-42b3-8b91-9fb81b7f9697"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cccfaa7-4bf1-42b3-8b91-9fb81b7f9697">
      <UserInfo>
        <DisplayName>Mazal Rostislav</DisplayName>
        <AccountId>49</AccountId>
        <AccountType/>
      </UserInfo>
      <UserInfo>
        <DisplayName>Pekárek Aleš</DisplayName>
        <AccountId>205</AccountId>
        <AccountType/>
      </UserInfo>
      <UserInfo>
        <DisplayName>Pergl Ondřej</DisplayName>
        <AccountId>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8C4DB0-3A49-4361-8246-F3FCFD6826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399262-2c93-47e8-bb25-1cf69ecd43d2"/>
    <ds:schemaRef ds:uri="9cccfaa7-4bf1-42b3-8b91-9fb81b7f96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33EB08-B6AB-4310-AB8D-9E1F66E27030}">
  <ds:schemaRefs>
    <ds:schemaRef ds:uri="http://schemas.microsoft.com/office/2006/metadata/properties"/>
    <ds:schemaRef ds:uri="http://schemas.microsoft.com/office/infopath/2007/PartnerControls"/>
    <ds:schemaRef ds:uri="ae529b29-b2bb-4f0f-bf76-47ede62a77b9"/>
    <ds:schemaRef ds:uri="a867a263-4c00-4944-a435-72febfd70997"/>
    <ds:schemaRef ds:uri="80cf82a6-5c1d-4b34-ae0c-71a132bb549e"/>
    <ds:schemaRef ds:uri="9cccfaa7-4bf1-42b3-8b91-9fb81b7f9697"/>
  </ds:schemaRefs>
</ds:datastoreItem>
</file>

<file path=customXml/itemProps3.xml><?xml version="1.0" encoding="utf-8"?>
<ds:datastoreItem xmlns:ds="http://schemas.openxmlformats.org/officeDocument/2006/customXml" ds:itemID="{8C5F9310-6875-45F3-8F69-7237A5903A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Spec. školy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Kucerova</dc:creator>
  <cp:keywords/>
  <dc:description/>
  <cp:lastModifiedBy>Bravencová Lucie</cp:lastModifiedBy>
  <cp:revision/>
  <cp:lastPrinted>2021-01-20T15:09:28Z</cp:lastPrinted>
  <dcterms:created xsi:type="dcterms:W3CDTF">2020-05-27T13:32:17Z</dcterms:created>
  <dcterms:modified xsi:type="dcterms:W3CDTF">2022-06-21T06:31:39Z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0x010100B420F35683F3AE4BA0C69A07D288F0F9</vt:lpwstr>
  </property>
  <property fmtid="{D5CDD505-2E9C-101B-9397-08002B2CF9AE}" pid="3" name="MSIP_Label_690ebb53-23a2-471a-9c6e-17bd0d11311e_Enabled">
    <vt:lpwstr>True</vt:lpwstr>
  </property>
  <property fmtid="{D5CDD505-2E9C-101B-9397-08002B2CF9AE}" pid="4" name="MSIP_Label_690ebb53-23a2-471a-9c6e-17bd0d11311e_SiteId">
    <vt:lpwstr>418bc066-1b00-4aad-ad98-9ead95bb26a9</vt:lpwstr>
  </property>
  <property fmtid="{D5CDD505-2E9C-101B-9397-08002B2CF9AE}" pid="5" name="MSIP_Label_690ebb53-23a2-471a-9c6e-17bd0d11311e_Owner">
    <vt:lpwstr>DITTRICHOVA.ERIKA@kr-jihomoravsky.cz</vt:lpwstr>
  </property>
  <property fmtid="{D5CDD505-2E9C-101B-9397-08002B2CF9AE}" pid="6" name="MSIP_Label_690ebb53-23a2-471a-9c6e-17bd0d11311e_SetDate">
    <vt:lpwstr>2020-09-09T11:01:08.5669557Z</vt:lpwstr>
  </property>
  <property fmtid="{D5CDD505-2E9C-101B-9397-08002B2CF9AE}" pid="7" name="MSIP_Label_690ebb53-23a2-471a-9c6e-17bd0d11311e_Name">
    <vt:lpwstr>Verejne</vt:lpwstr>
  </property>
  <property fmtid="{D5CDD505-2E9C-101B-9397-08002B2CF9AE}" pid="8" name="MSIP_Label_690ebb53-23a2-471a-9c6e-17bd0d11311e_Application">
    <vt:lpwstr>Microsoft Azure Information Protection</vt:lpwstr>
  </property>
  <property fmtid="{D5CDD505-2E9C-101B-9397-08002B2CF9AE}" pid="9" name="MSIP_Label_690ebb53-23a2-471a-9c6e-17bd0d11311e_Extended_MSFT_Method">
    <vt:lpwstr>Automatic</vt:lpwstr>
  </property>
  <property fmtid="{D5CDD505-2E9C-101B-9397-08002B2CF9AE}" pid="10" name="Sensitivity">
    <vt:lpwstr>Verejne</vt:lpwstr>
  </property>
</Properties>
</file>