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kazky\RAP\2018\"/>
    </mc:Choice>
  </mc:AlternateContent>
  <xr:revisionPtr revIDLastSave="0" documentId="10_ncr:8100000_{8A0A01D5-ACF7-4B28-810E-E40A9E1FE133}" xr6:coauthVersionLast="34" xr6:coauthVersionMax="34" xr10:uidLastSave="{00000000-0000-0000-0000-000000000000}"/>
  <bookViews>
    <workbookView xWindow="0" yWindow="0" windowWidth="28800" windowHeight="13275" tabRatio="689" activeTab="4" xr2:uid="{00000000-000D-0000-FFFF-FFFF00000000}"/>
  </bookViews>
  <sheets>
    <sheet name="2019_2020 vazba RAP na SRR" sheetId="25" r:id="rId1"/>
    <sheet name="aktivity_APSRR_význam" sheetId="31" r:id="rId2"/>
    <sheet name="2019_2020_vazba RAP na SRK" sheetId="26" r:id="rId3"/>
    <sheet name="2019_2020_financování RAP" sheetId="27" r:id="rId4"/>
    <sheet name="2019_2020 finanční plán RAP" sheetId="29" r:id="rId5"/>
  </sheets>
  <externalReferences>
    <externalReference r:id="rId6"/>
  </externalReferences>
  <definedNames>
    <definedName name="_xlnm._FilterDatabase" localSheetId="0" hidden="1">'2019_2020 vazba RAP na SRR'!$A$3:$D$11</definedName>
    <definedName name="_xlnm._FilterDatabase" localSheetId="3" hidden="1">'2019_2020_financování RAP'!$A$1:$I$72</definedName>
    <definedName name="_xlnm.Print_Titles" localSheetId="4">'2019_2020 finanční plán RAP'!$2:$3</definedName>
    <definedName name="_xlnm.Print_Titles" localSheetId="0">'2019_2020 vazba RAP na SRR'!$2:$3</definedName>
    <definedName name="_xlnm.Print_Titles" localSheetId="3">'2019_2020_financování RAP'!$2:$3</definedName>
    <definedName name="_xlnm.Print_Titles" localSheetId="2">'2019_2020_vazba RAP na SRK'!$2:$3</definedName>
  </definedNames>
  <calcPr calcId="162913"/>
  <fileRecoveryPr autoRecover="0"/>
</workbook>
</file>

<file path=xl/calcChain.xml><?xml version="1.0" encoding="utf-8"?>
<calcChain xmlns="http://schemas.openxmlformats.org/spreadsheetml/2006/main">
  <c r="AA20" i="29" l="1"/>
  <c r="R20" i="29"/>
  <c r="J20" i="29"/>
  <c r="E20" i="29"/>
  <c r="F20" i="29"/>
  <c r="AA61" i="29" l="1"/>
  <c r="AA62" i="29"/>
  <c r="AA63" i="29"/>
  <c r="AA64" i="29"/>
  <c r="AA65" i="29"/>
  <c r="AA66" i="29"/>
  <c r="AA67" i="29"/>
  <c r="AA68" i="29"/>
  <c r="AA69" i="29"/>
  <c r="AA70" i="29"/>
  <c r="AA71" i="29"/>
  <c r="AA60" i="29"/>
  <c r="R5" i="29" l="1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R53" i="29"/>
  <c r="R54" i="29"/>
  <c r="R55" i="29"/>
  <c r="R56" i="29"/>
  <c r="R57" i="29"/>
  <c r="R58" i="29"/>
  <c r="R59" i="29"/>
  <c r="R4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H4" i="29"/>
  <c r="J4" i="29" s="1"/>
  <c r="B50" i="29"/>
  <c r="C23" i="29"/>
  <c r="B23" i="29"/>
  <c r="E32" i="29"/>
  <c r="AA32" i="29" s="1"/>
  <c r="F32" i="29"/>
  <c r="E33" i="29"/>
  <c r="AA33" i="29" s="1"/>
  <c r="F33" i="29"/>
  <c r="E34" i="29"/>
  <c r="AA34" i="29" s="1"/>
  <c r="F34" i="29"/>
  <c r="F23" i="29" l="1"/>
  <c r="E23" i="29"/>
  <c r="AA23" i="29" s="1"/>
  <c r="F13" i="29" l="1"/>
  <c r="E22" i="29"/>
  <c r="AA22" i="29" s="1"/>
  <c r="F22" i="29"/>
  <c r="E13" i="29"/>
  <c r="AA13" i="29" s="1"/>
  <c r="F50" i="29" l="1"/>
  <c r="E50" i="29"/>
  <c r="AA50" i="29" s="1"/>
  <c r="D57" i="29" l="1"/>
  <c r="D55" i="29"/>
  <c r="D46" i="29"/>
  <c r="D43" i="29"/>
  <c r="D18" i="29"/>
  <c r="D19" i="29"/>
  <c r="C58" i="29"/>
  <c r="C41" i="29"/>
  <c r="C27" i="29"/>
  <c r="B52" i="29"/>
  <c r="C57" i="29"/>
  <c r="C55" i="29"/>
  <c r="C54" i="29"/>
  <c r="C52" i="29"/>
  <c r="C49" i="29"/>
  <c r="C46" i="29"/>
  <c r="C45" i="29"/>
  <c r="C44" i="29"/>
  <c r="C19" i="29"/>
  <c r="C17" i="29"/>
  <c r="C16" i="29"/>
  <c r="C12" i="29"/>
  <c r="C6" i="29"/>
  <c r="B59" i="29"/>
  <c r="B58" i="29"/>
  <c r="B42" i="29"/>
  <c r="B40" i="29"/>
  <c r="B38" i="29"/>
  <c r="B37" i="29"/>
  <c r="B28" i="29"/>
  <c r="B57" i="29"/>
  <c r="B56" i="29"/>
  <c r="B54" i="29"/>
  <c r="B53" i="29"/>
  <c r="B51" i="29"/>
  <c r="B49" i="29"/>
  <c r="B48" i="29"/>
  <c r="B47" i="29"/>
  <c r="B46" i="29"/>
  <c r="B45" i="29"/>
  <c r="B44" i="29"/>
  <c r="B36" i="29"/>
  <c r="B35" i="29"/>
  <c r="B31" i="29"/>
  <c r="B30" i="29"/>
  <c r="B29" i="29"/>
  <c r="B26" i="29"/>
  <c r="B24" i="29"/>
  <c r="B25" i="29"/>
  <c r="B21" i="29"/>
  <c r="B18" i="29"/>
  <c r="B17" i="29"/>
  <c r="B16" i="29"/>
  <c r="B15" i="29"/>
  <c r="B14" i="29"/>
  <c r="B12" i="29"/>
  <c r="B11" i="29"/>
  <c r="B10" i="29"/>
  <c r="B9" i="29"/>
  <c r="B8" i="29"/>
  <c r="B7" i="29"/>
  <c r="B6" i="29"/>
  <c r="C5" i="29"/>
  <c r="B5" i="29"/>
  <c r="D4" i="29"/>
  <c r="C4" i="29"/>
  <c r="B4" i="29"/>
  <c r="E4" i="29" l="1"/>
  <c r="AA4" i="29" s="1"/>
  <c r="F4" i="29"/>
  <c r="F5" i="29"/>
  <c r="E5" i="29"/>
  <c r="AA5" i="29" s="1"/>
  <c r="F7" i="29"/>
  <c r="E7" i="29"/>
  <c r="AA7" i="29" s="1"/>
  <c r="E9" i="29"/>
  <c r="AA9" i="29" s="1"/>
  <c r="F9" i="29"/>
  <c r="E11" i="29"/>
  <c r="AA11" i="29" s="1"/>
  <c r="F11" i="29"/>
  <c r="F15" i="29"/>
  <c r="E15" i="29"/>
  <c r="AA15" i="29" s="1"/>
  <c r="E17" i="29"/>
  <c r="AA17" i="29" s="1"/>
  <c r="F17" i="29"/>
  <c r="E18" i="29"/>
  <c r="AA18" i="29" s="1"/>
  <c r="F18" i="29"/>
  <c r="F21" i="29"/>
  <c r="E21" i="29"/>
  <c r="AA21" i="29" s="1"/>
  <c r="E24" i="29"/>
  <c r="AA24" i="29" s="1"/>
  <c r="F24" i="29"/>
  <c r="E29" i="29"/>
  <c r="AA29" i="29" s="1"/>
  <c r="F29" i="29"/>
  <c r="F36" i="29"/>
  <c r="E36" i="29"/>
  <c r="AA36" i="29" s="1"/>
  <c r="F45" i="29"/>
  <c r="E45" i="29"/>
  <c r="AA45" i="29" s="1"/>
  <c r="F51" i="29"/>
  <c r="E51" i="29"/>
  <c r="AA51" i="29" s="1"/>
  <c r="E54" i="29"/>
  <c r="AA54" i="29" s="1"/>
  <c r="F54" i="29"/>
  <c r="F56" i="29"/>
  <c r="E56" i="29"/>
  <c r="AA56" i="29" s="1"/>
  <c r="F37" i="29"/>
  <c r="E37" i="29"/>
  <c r="AA37" i="29" s="1"/>
  <c r="F38" i="29"/>
  <c r="E38" i="29"/>
  <c r="AA38" i="29" s="1"/>
  <c r="F39" i="29"/>
  <c r="E39" i="29"/>
  <c r="AA39" i="29" s="1"/>
  <c r="F41" i="29"/>
  <c r="E41" i="29"/>
  <c r="AA41" i="29" s="1"/>
  <c r="F42" i="29"/>
  <c r="E42" i="29"/>
  <c r="AA42" i="29" s="1"/>
  <c r="E59" i="29"/>
  <c r="AA59" i="29" s="1"/>
  <c r="F59" i="29"/>
  <c r="F55" i="29"/>
  <c r="E55" i="29"/>
  <c r="AA55" i="29" s="1"/>
  <c r="E27" i="29"/>
  <c r="AA27" i="29" s="1"/>
  <c r="F27" i="29"/>
  <c r="E31" i="29"/>
  <c r="AA31" i="29" s="1"/>
  <c r="F31" i="29"/>
  <c r="F43" i="29"/>
  <c r="E43" i="29"/>
  <c r="AA43" i="29" s="1"/>
  <c r="F47" i="29"/>
  <c r="E47" i="29"/>
  <c r="AA47" i="29" s="1"/>
  <c r="E6" i="29"/>
  <c r="AA6" i="29" s="1"/>
  <c r="F6" i="29"/>
  <c r="E8" i="29"/>
  <c r="AA8" i="29" s="1"/>
  <c r="F8" i="29"/>
  <c r="F10" i="29"/>
  <c r="E10" i="29"/>
  <c r="AA10" i="29" s="1"/>
  <c r="F12" i="29"/>
  <c r="E12" i="29"/>
  <c r="AA12" i="29" s="1"/>
  <c r="E14" i="29"/>
  <c r="AA14" i="29" s="1"/>
  <c r="F14" i="29"/>
  <c r="F16" i="29"/>
  <c r="E16" i="29"/>
  <c r="AA16" i="29" s="1"/>
  <c r="E25" i="29"/>
  <c r="AA25" i="29" s="1"/>
  <c r="F25" i="29"/>
  <c r="E26" i="29"/>
  <c r="AA26" i="29" s="1"/>
  <c r="F26" i="29"/>
  <c r="E30" i="29"/>
  <c r="AA30" i="29" s="1"/>
  <c r="F30" i="29"/>
  <c r="F35" i="29"/>
  <c r="E35" i="29"/>
  <c r="AA35" i="29" s="1"/>
  <c r="F44" i="29"/>
  <c r="E44" i="29"/>
  <c r="AA44" i="29" s="1"/>
  <c r="F46" i="29"/>
  <c r="E46" i="29"/>
  <c r="AA46" i="29" s="1"/>
  <c r="F48" i="29"/>
  <c r="E48" i="29"/>
  <c r="AA48" i="29" s="1"/>
  <c r="F49" i="29"/>
  <c r="E49" i="29"/>
  <c r="AA49" i="29" s="1"/>
  <c r="E53" i="29"/>
  <c r="AA53" i="29" s="1"/>
  <c r="F53" i="29"/>
  <c r="F57" i="29"/>
  <c r="E57" i="29"/>
  <c r="AA57" i="29" s="1"/>
  <c r="E28" i="29"/>
  <c r="AA28" i="29" s="1"/>
  <c r="F28" i="29"/>
  <c r="F40" i="29"/>
  <c r="E40" i="29"/>
  <c r="AA40" i="29" s="1"/>
  <c r="F58" i="29"/>
  <c r="E58" i="29"/>
  <c r="AA58" i="29" s="1"/>
  <c r="E19" i="29"/>
  <c r="AA19" i="29" s="1"/>
  <c r="F19" i="29"/>
  <c r="E52" i="29"/>
  <c r="AA52" i="29" s="1"/>
  <c r="F52" i="29"/>
</calcChain>
</file>

<file path=xl/sharedStrings.xml><?xml version="1.0" encoding="utf-8"?>
<sst xmlns="http://schemas.openxmlformats.org/spreadsheetml/2006/main" count="1427" uniqueCount="442">
  <si>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</si>
  <si>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</si>
  <si>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</si>
  <si>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</si>
  <si>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</si>
  <si>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</si>
  <si>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</si>
  <si>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 xml:space="preserve">vazba na SRK/ PRK kraje </t>
  </si>
  <si>
    <t>případně zpřesnění</t>
  </si>
  <si>
    <t>Aktivita SC</t>
  </si>
  <si>
    <t>Specifický cíl OP
/Opatření PRV</t>
  </si>
  <si>
    <t xml:space="preserve">Případně zpřesnění aktivity RAP </t>
  </si>
  <si>
    <t>Finanční plán RAP</t>
  </si>
  <si>
    <t>Strategický cíl SRK</t>
  </si>
  <si>
    <t>Opatření PRK</t>
  </si>
  <si>
    <t>Specifický cíl OP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</si>
  <si>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</si>
  <si>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t>dotační titul</t>
  </si>
  <si>
    <r>
      <t>stát</t>
    </r>
    <r>
      <rPr>
        <b/>
        <sz val="9"/>
        <color rgb="FFFF0000"/>
        <rFont val="Arial"/>
        <family val="2"/>
        <charset val="238"/>
      </rPr>
      <t/>
    </r>
  </si>
  <si>
    <t xml:space="preserve">Význam aktitivy AP SRR pro rozvoj kraje </t>
  </si>
  <si>
    <t xml:space="preserve">1.3.2 Budování infrastruktury pro dopravu v klidu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</si>
  <si>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</si>
  <si>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</si>
  <si>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</si>
  <si>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</si>
  <si>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</si>
  <si>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</si>
  <si>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</si>
  <si>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2.3.1 Výstavba a modernizace energetických sítí (v návaznosti na TEN-E) </t>
  </si>
  <si>
    <t xml:space="preserve">2.3.2 Zajištění bezpečnosti dodávek energií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</si>
  <si>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</si>
  <si>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</si>
  <si>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</si>
  <si>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</si>
  <si>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</si>
  <si>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</si>
  <si>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</si>
  <si>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</si>
  <si>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</si>
  <si>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</si>
  <si>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</si>
  <si>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5.1.1 Podpora rozvoje a diverzifikace malého a středního podnikání s ohledem na rozvojový potenciál periferního regionu </t>
  </si>
  <si>
    <t xml:space="preserve">5.1.3 Podpora podnikatelských investic s ohledem na tvorbu pracovních míst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</si>
  <si>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</si>
  <si>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</si>
  <si>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6.1.1 Odstraňování starých ekologických zátěží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</si>
  <si>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</si>
  <si>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</si>
  <si>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</si>
  <si>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</si>
  <si>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</si>
  <si>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</si>
  <si>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</si>
  <si>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</si>
  <si>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</si>
  <si>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</si>
  <si>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</si>
  <si>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</si>
  <si>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</si>
  <si>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</si>
  <si>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</si>
  <si>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</si>
  <si>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</si>
  <si>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</si>
  <si>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</si>
  <si>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</si>
  <si>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</si>
  <si>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</si>
  <si>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</si>
  <si>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</si>
  <si>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</si>
  <si>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</si>
  <si>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</si>
  <si>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</si>
  <si>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</si>
  <si>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</si>
  <si>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</si>
  <si>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</si>
  <si>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</si>
  <si>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</si>
  <si>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</si>
  <si>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</si>
  <si>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</si>
  <si>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</si>
  <si>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IROP</t>
  </si>
  <si>
    <t>Rekonstrukce, modernizace či výstavba silnic</t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</si>
  <si>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(v mil. Kč)</t>
    </r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</si>
  <si>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</si>
  <si>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(v mil. Kč)</t>
    </r>
  </si>
  <si>
    <t>Financování ESIF (v mil. Kč)</t>
  </si>
  <si>
    <t>Aktivita AP SRR ČR 2017-2018</t>
  </si>
  <si>
    <t xml:space="preserve">1.1.1 Podpora inovační infrastruktury </t>
  </si>
  <si>
    <t>1.1.2 Podpora propojování aktérů v oblasti výzkumu, vývoje a inovací</t>
  </si>
  <si>
    <t xml:space="preserve">1.2.1 Zvyšování kvality výuky </t>
  </si>
  <si>
    <t>1.2.2 Podpora výzkumu a vývoje ve veřejných výzkumných institucích a na univerzitách</t>
  </si>
  <si>
    <t>1.3.1 Budování infrastruktury pro regionální a městskou dopravu</t>
  </si>
  <si>
    <t xml:space="preserve">1.3.3 Budování infastruktury pro nemotorovou dopravu </t>
  </si>
  <si>
    <t>1.3.4 Budování veřejných terminálů pro multimodální dopravu</t>
  </si>
  <si>
    <t xml:space="preserve">1.3.5 Rozvoj mezinárodních letišť </t>
  </si>
  <si>
    <t xml:space="preserve">1.5.3 Podpora motivace žáků a studentů ve vazbě na místní trh práce </t>
  </si>
  <si>
    <t xml:space="preserve">1.5.4 Integrace trhů práce a spolupráce se zaměstnavateli v územním kontextu </t>
  </si>
  <si>
    <t xml:space="preserve">2.1.1 Dobudování chybějících úseků dálnic (s důrazem na TEN-T) </t>
  </si>
  <si>
    <t>2.1.2 Rozvoj silnic I. třídy zajišťujících strategické propojení center a rozvojových území</t>
  </si>
  <si>
    <t>2.1.3 Napojení na páteřní silniční infrastrukturu budováním obchvatů a přeložek</t>
  </si>
  <si>
    <t>3.X.4 Podpora sociální integrace znevýhodněných skupin jejich zapojením do pracovního procesu</t>
  </si>
  <si>
    <t xml:space="preserve">3.1.1 Zvyšování kvality a vybavenosti optimálně dimenzované sítě škol s ohledem na demografické trendy a aktuální i budoucí potřeby </t>
  </si>
  <si>
    <t xml:space="preserve">3.1.2 Zvyšování kvality a vybavenosti optimálně dimenzované sítě zdravotnických zařízení s ohledem na demografické trendy a aktuální i budoucí potřeby </t>
  </si>
  <si>
    <t xml:space="preserve">3.1.3 Zvyšování kvality a vybavenosti optimálně dimenzované sítě sociálních služeb s ohledem na demografické trendy a aktuální i budoucí potřeby </t>
  </si>
  <si>
    <t>3.2.4 Podpora kulturních památek</t>
  </si>
  <si>
    <t>4.1.1 Zajištění územní dostupnosti a adekvátních kapacit vzdělávání</t>
  </si>
  <si>
    <t>4.1.2 Zajištění územní dostupnosti a adekvátních kapacit základní zdravotní péče</t>
  </si>
  <si>
    <t>4.1.3 Zajištění územní dostupnosti a adekvátních kapacit sociálních služeb</t>
  </si>
  <si>
    <t xml:space="preserve">4.1.4 Zkvalitnění služeb trhu práce a zajištění kapacit a inovativního poskytování veřejných a neveřejných služeb </t>
  </si>
  <si>
    <t>4.3.2 Zvýšení technologické úrovně firem pořízením moderních strojů, zařízení, know-how a licencí</t>
  </si>
  <si>
    <t>4.3.3 Podpora většího využívání inovací ve výrobě, managementu řízení a marketingu</t>
  </si>
  <si>
    <t xml:space="preserve">4.3.4 Podpora všech forem udržitelného cestovního ruchu s ohledem na místní potenciál </t>
  </si>
  <si>
    <t>5.1.2 Podpora konceptu lokální ekonomiky</t>
  </si>
  <si>
    <t>5.1.4 Podpora kulturních památek v periferních regionech</t>
  </si>
  <si>
    <t xml:space="preserve">5.2.1 Podpora vzdělávání sociálně vyloučených a sociálním vyloučením ohrožených obyvatel </t>
  </si>
  <si>
    <t xml:space="preserve">5.3.2 Podpora zajištění základních veřejných služeb </t>
  </si>
  <si>
    <t>6.1.3 Rekultivace území po bývalé těžbě nerostných surovin</t>
  </si>
  <si>
    <t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</t>
  </si>
  <si>
    <t>6.4.1 Snižování koncentrace znečišťujících látek z dopravy</t>
  </si>
  <si>
    <t>6.5.3 Hospodaření se srážkovými vodami a opětovné využití vody</t>
  </si>
  <si>
    <t xml:space="preserve">6.5.4 Podpora vodohospodářské infrastruktury </t>
  </si>
  <si>
    <t xml:space="preserve">6.5.5 Retence vody v krajině </t>
  </si>
  <si>
    <t>7.1.1 Podpora péče o systémy sídelní zeleně v urbanistické struktuře sídel v návaznosti na adaptaci na změnu klimatu</t>
  </si>
  <si>
    <t xml:space="preserve">7.1.2 Podpora koordinace a realizace šetrných zásahů do krajiny na místní i regionální úrovni </t>
  </si>
  <si>
    <t>7.2.1 Preventivní protipovodňová opatření</t>
  </si>
  <si>
    <t xml:space="preserve">7.2.2 Dobudování vhodných protipovodňových opatření s důrazem na komplexnost řešení a na přírodě blízká řešení, včetně vymezení území určených k řízeným rozlivům </t>
  </si>
  <si>
    <t xml:space="preserve">8.1.3 Nastavení hodnocení kvality institucionálního prostředí úřadů veřejné správy a optimalizace procesů </t>
  </si>
  <si>
    <t>8.1.4 Vytvoření podmínek a rámce pro prohlubování kvalifikace a kompetenčních dovedností úředníků veřejné správy</t>
  </si>
  <si>
    <t xml:space="preserve">8.2.1 Nastavení indikátorů a zavedení monitorování regionálního rozvoje s ohledem na jeho udržitelnost </t>
  </si>
  <si>
    <t xml:space="preserve">8.2.2 Posílení a koordinace vazeb mezi veřejnými politikami </t>
  </si>
  <si>
    <t>8.3.1 Metodická a koordinační podpora rozvoje informačních a komunikačních technologií v územní veřejné správě</t>
  </si>
  <si>
    <t>8.3.2 Zvyšování informovanosti jednotlivých aktérů veřejné správy včetně informovanosti veřejnosti</t>
  </si>
  <si>
    <t>9.1.1 Posílení a zkvalitnění strategického plánování na všech úrovních</t>
  </si>
  <si>
    <t xml:space="preserve">9.1.2 Podpora a koordinace strategického a územního plánování </t>
  </si>
  <si>
    <t>9.1.3 Posílení spolupráce při plánování na úrovni regionálních center a jejich zázemí</t>
  </si>
  <si>
    <t xml:space="preserve">9.2.4 Rozvíjení přeshraniční a nadnárodní spolupráce regionů ČR s regiony EU </t>
  </si>
  <si>
    <t>Modernizace sítě regionálních silnic</t>
  </si>
  <si>
    <t>1.4 Rozšíření a zkvalitnění infrastruktury, 2.1 Modernizace silniční infrastruktury</t>
  </si>
  <si>
    <t>Rozvoj cyklostezek a podpora cyklodopravy</t>
  </si>
  <si>
    <t>4.2 Zlepšení vnitřní a vnější obslužnosti území</t>
  </si>
  <si>
    <t>4.2.2 Zkvalitnění regionálních a místních dopravních sítí (silnice II. a III. třídy, místní komunikace, cyklostezky)</t>
  </si>
  <si>
    <t>Rozvoj veřejné dopravy a záchytných parkovišť</t>
  </si>
  <si>
    <t xml:space="preserve">4.2.1 Zajištění odpovídající veřejné dopravy spojující stabilizovaná území </t>
  </si>
  <si>
    <t>Zvyšování bezpečnosti v dopravě</t>
  </si>
  <si>
    <t>Nízkoemisní vozidla</t>
  </si>
  <si>
    <t>Modernizace, rozšíření a výstavba hasičských zbrojnic</t>
  </si>
  <si>
    <t xml:space="preserve">7.1 Zlepšení kvality prostředí v sídlech, ochrana a rozvoj krajinných hodnot </t>
  </si>
  <si>
    <t>Modernizace vozového parku hasičů</t>
  </si>
  <si>
    <t>Vybavení a technika pro Zdravotnickou záchrannou službu Jihomoravského kraje</t>
  </si>
  <si>
    <t>3.1 Zvýšení kvality a vybavenosti veřejnými službami</t>
  </si>
  <si>
    <t>Deinstitucionalizace sociálních služeb za účelem sociálního začleňování</t>
  </si>
  <si>
    <t>Infrastruktura pro sociální služby</t>
  </si>
  <si>
    <t>Komunitní centra</t>
  </si>
  <si>
    <t>Sociální bydlení</t>
  </si>
  <si>
    <t>3.3  Podpora bydlení jako nástroje sociální soudržnosti</t>
  </si>
  <si>
    <t>Podpora sociálního podnikání</t>
  </si>
  <si>
    <t>3.x Podpora integrace sociálně vyloučených a sociálním vyloučením ohrožených skupin obyvatelstva</t>
  </si>
  <si>
    <t>Modernizace regionálních nemocnic</t>
  </si>
  <si>
    <t>4.1 Zajištění odpovídající kapacity infrastruktury veřejnéch služeb</t>
  </si>
  <si>
    <t>Investiční projekty MŠ</t>
  </si>
  <si>
    <t>Investiční projekty ZŠ</t>
  </si>
  <si>
    <t>Investiční projekty SŠ</t>
  </si>
  <si>
    <t>1.2 Rozvoj univerzit a výzkumných institucí</t>
  </si>
  <si>
    <t>Zateplování v sektoru bydlení</t>
  </si>
  <si>
    <t>Revitalizace národních kulturních památek</t>
  </si>
  <si>
    <t>Rozvoj systémů IKT ve zdravotnictví</t>
  </si>
  <si>
    <t>Rozvoj systémů IKT v obecních úřadech</t>
  </si>
  <si>
    <t>8.1 Zkvalitňování administrativních kapacit veřejné správy</t>
  </si>
  <si>
    <t>Územní plánování</t>
  </si>
  <si>
    <t>Obnova železničních vozidel v regionální dopravě</t>
  </si>
  <si>
    <t>1.3 Podpora integrace dopravních systémů</t>
  </si>
  <si>
    <t>Výstavba komunikací I. třídy mimo TEN-T</t>
  </si>
  <si>
    <t>4.2.1 Zajištění odpovídající veřejné dopravy spojující stabilizovaná území 
s regionálními centry</t>
  </si>
  <si>
    <t>Podpora excelentní ho výzkumu</t>
  </si>
  <si>
    <t>3.X Podpora integrace sociálně vyloučených a sociálním vyloučením ohrožených skupin obyvatelstva</t>
  </si>
  <si>
    <t>Zkvalitnění vzdělávání v klíčových kompetencích</t>
  </si>
  <si>
    <t>Zajištění zásobování pitnou vodou</t>
  </si>
  <si>
    <t>6.5 Udržitelné užívání vodních zdrojů</t>
  </si>
  <si>
    <t>Výstavba ČOV a kanalizací</t>
  </si>
  <si>
    <t>Protipovodňová opatření</t>
  </si>
  <si>
    <t xml:space="preserve">7.2 Posílení preventivních opatření proti vzniku přírodních pohrom </t>
  </si>
  <si>
    <t>Zvyšování retenčního potenciálu v povodí</t>
  </si>
  <si>
    <t>Snižování emisí z lokálního vytápění</t>
  </si>
  <si>
    <t>Monitoring kvality ovzduší v sídlech</t>
  </si>
  <si>
    <t>Zkvalitnění nakládání s odpady v obcích</t>
  </si>
  <si>
    <t>6.2 Podpora inovativních technologií v oblasti odpadového hospodářství</t>
  </si>
  <si>
    <t>6.2.2 Podpora prevence vzniku odpadů</t>
  </si>
  <si>
    <t>Rekultivace starých skládek</t>
  </si>
  <si>
    <t>Zkvalitňování přírodního prostředí</t>
  </si>
  <si>
    <t>Protierozní opatření a prevence sesuvů</t>
  </si>
  <si>
    <t>Zlepšení vodního režimu v krajině, revitalizace rybníků</t>
  </si>
  <si>
    <t>Vytváření ÚSES</t>
  </si>
  <si>
    <t>Revitalizace parků</t>
  </si>
  <si>
    <t>Revitalizace vodních ploch v sídlech</t>
  </si>
  <si>
    <t>Snížení energetické náročnosti veřejných budov</t>
  </si>
  <si>
    <t>6.3 Využívání obnovitelných zdrojů energie ve vazbě na místní podmínky</t>
  </si>
  <si>
    <t>Poskytování poradenských služeb a služeb pro začínající podniky</t>
  </si>
  <si>
    <t>Podpora zaměstnanosti znevýhodněných skupin obyvatel</t>
  </si>
  <si>
    <t>Podpora vzdělávání a poradenství pro ženy na mateřské dovolené, podpora podnikání žen</t>
  </si>
  <si>
    <t>3.x.2  Vytváření pracovních míst a rozvoj sociálního podnikání a prostupného zaměstnávání</t>
  </si>
  <si>
    <t>Začleňování ohrožených osob na trh práce</t>
  </si>
  <si>
    <t>Podpora sociální ekonomiky</t>
  </si>
  <si>
    <t>Zvýšení kvality sociálních služeb</t>
  </si>
  <si>
    <t>Zvýšení kvality služeb péče v nemocnicích</t>
  </si>
  <si>
    <t>Zkvalitnění činnosti veřejné správy</t>
  </si>
  <si>
    <t>Pozemkové úpravy</t>
  </si>
  <si>
    <t>Podpora rozvoje agroturistiky</t>
  </si>
  <si>
    <t>Revitalizace ostatních památek</t>
  </si>
  <si>
    <t>Rozvoj cestovního ruchu</t>
  </si>
  <si>
    <t>4.3 Podpora inovací v podnikání</t>
  </si>
  <si>
    <t>Modernizace silnic nižších tříd a místních komunikací</t>
  </si>
  <si>
    <t>Modernizace ostatních nemocnic</t>
  </si>
  <si>
    <t xml:space="preserve">1.5.5 Zabránění odlivu mozků, vzdělaných a mladých skupin obyvatelstva mimo území aglomerací </t>
  </si>
  <si>
    <t xml:space="preserve">2.2.1 Modernizace a dostavba konkrétních úseků železniční sítě </t>
  </si>
  <si>
    <t>2.2.2 Zkvalitnění a zkapacitnění nejvytíženějších železničních tratí</t>
  </si>
  <si>
    <t xml:space="preserve">6.1.2 Revitalizace brownfieldů v městských i venkovských oblastech </t>
  </si>
  <si>
    <t>1.2.1 Zvyšování kvality výuky</t>
  </si>
  <si>
    <t>1.1.1 Podpora inovační infrastruktury</t>
  </si>
  <si>
    <t>3.X.2  Vytváření pracovních míst a rozvoj sociálního podnikání a prostupného zaměstnávání</t>
  </si>
  <si>
    <t>7.1.3 Aktivity proti suchu</t>
  </si>
  <si>
    <t>1.4.1 Doplnění chybějící dopravní infrastruktury, 2.1.3 Napojení na páteřní silniční infrastrukturu budováním obchvatů a přeložek, 4.2.2 Zkvalitnění regionálních a místních dopravních sítí (silnice II. a III. třídy, místní komunikace, cyklostezky)</t>
  </si>
  <si>
    <t>3.3.1 Úpravy a rozšiřovaní kapacit bydlení v rozvojových územích pro vybrané znevýhodněné skupiny obyvatel podle specifických místních podmínek</t>
  </si>
  <si>
    <t>1.3.3 Budování infastruktury pro nemotorovou dopravu</t>
  </si>
  <si>
    <t>3.x.4 Podpora sociální integrace znevýhodněných skupin jejich zapojením do pracovního procesu</t>
  </si>
  <si>
    <t>3.2 Rozvoj a zlepšování podmínek pro volnočasové aktivity
obyvatel a pro využití kulturního potenciálu</t>
  </si>
  <si>
    <t>9.1 Posílení strategických a koncepčních přístupů k místnímu
a regionálnímu rozvoji</t>
  </si>
  <si>
    <t>4.4. Modernizace infrastruktury</t>
  </si>
  <si>
    <t>2.1. Rozšíření služeb pro seniory a osoby se zdravotním postižením
2.4. Zajištění dostupnosti služeb pro osoby ohrožené sociálním vyloučením</t>
  </si>
  <si>
    <t>2.4. Zajištění dostupnosti služeb pro osoby ohrožené sociálním vyloučením</t>
  </si>
  <si>
    <t>2.1 Rozšíření služeb pro seniory a osoby se zdravotním postižením
2.4. Zajištění dostupnosti služeb pro osoby ohrožené sociálním vyloučením</t>
  </si>
  <si>
    <t>2.6. Zajištění kvalititní péče o zdraví a sportovního vyžití</t>
  </si>
  <si>
    <t>2.3. Zkvalitnění školního vzdělávání dětí a mládeže vč. aktivit mimo výuku</t>
  </si>
  <si>
    <t>2.2. Zkvalitnění a rozšíření nabídky celoživotního vzdělávání a kulturního využití</t>
  </si>
  <si>
    <t xml:space="preserve">3.6. Zajištění udržitelného zásobování a využívání energií </t>
  </si>
  <si>
    <t>2.2. Zkvalitnění a rozšíření nabídky celoživotního vzdělávání a kulturního využití
4.3 Rozvoj podnikatelských aktivit</t>
  </si>
  <si>
    <t>4.1. Zachování dostupnosti veřejných služeb</t>
  </si>
  <si>
    <t>1.2. Kvalitní opatření pro podnikání</t>
  </si>
  <si>
    <t>3.2. Výstavba a modernizace infrastruktury pro kolejovou dopravu</t>
  </si>
  <si>
    <t>3.1. Výstavba a modernizace páteřní silniční sítě a sítě páteřních cyklostezek</t>
  </si>
  <si>
    <t>1.1. Rozvoj znalostní ekonomiky</t>
  </si>
  <si>
    <t>3.4. Zajištění udržitelného zásobování vodou</t>
  </si>
  <si>
    <t>3.5. Rozšíření a zkvalitnění systému  protipovodnové ochrany</t>
  </si>
  <si>
    <t>4.5. Zemědělství a péče o krajinu</t>
  </si>
  <si>
    <t>3.6. Zajištění udržitelného zásobování a využívání energií</t>
  </si>
  <si>
    <t>4.3. Rozvoj podnikatelských aktivit</t>
  </si>
  <si>
    <t>2.4. Zajištění dostupnosti služeb pro osoby ohrožené sociálním vyloučením
4.3. Rozvoj podnikatelských aktivit</t>
  </si>
  <si>
    <t>2.7. Zeefektivnění veřejné správy a zkvalitnění komunikace s veřejností</t>
  </si>
  <si>
    <t>4.b Rozvoj silniční sítě</t>
  </si>
  <si>
    <t>4.e Rozvoj infrastruktury pro nemotorovou dopravu</t>
  </si>
  <si>
    <t>4.d Rozvoj veřejné dopravy v kraji</t>
  </si>
  <si>
    <t>3.e Posilování bezpečnosti
4.b Rozvoj veřejné dopravy v kraji</t>
  </si>
  <si>
    <t>3.e Posilování bezpečnosti</t>
  </si>
  <si>
    <t>3.a Zachování kvality a dostupnosti veřejných služeb v sociální oblasti</t>
  </si>
  <si>
    <t>1.d Rozvoj podnikatelského prostředí</t>
  </si>
  <si>
    <t>3.b Zlepšování zdravotního stavu obyvatel</t>
  </si>
  <si>
    <t>3.c Rozvoj kvality vzdělávání</t>
  </si>
  <si>
    <t>3.i Kvalitní a dostupná technická infrastruktura</t>
  </si>
  <si>
    <t>3.h Kultura, sport a volný čas</t>
  </si>
  <si>
    <t>3.d Zajištění kvalitní veřejné správy</t>
  </si>
  <si>
    <t>3.f Zvýšování kvality životního prostředí, udržitelný rozvoj území</t>
  </si>
  <si>
    <t>4.b Rozvoj silniční sítě kraje</t>
  </si>
  <si>
    <t>1.a Zvyšování kvality a cílenosti VaV v kraji</t>
  </si>
  <si>
    <t>3. f Zvyšování kvality životního prostředí, udržitelný rozvoj území</t>
  </si>
  <si>
    <t>3.i kvalitní a dostupná technická infrastruktura</t>
  </si>
  <si>
    <t>1.d Rozvoj podnikatelského prostředí
2.c Rozvoj podnikatelských aktivit</t>
  </si>
  <si>
    <t>2.a Rozvoj potenciálu lokálního cestovního ruchu</t>
  </si>
  <si>
    <t>Spolupráce výzkumných organizací s aplikační sférou</t>
  </si>
  <si>
    <t>Infrastruktura pro podnikání</t>
  </si>
  <si>
    <t>Strategické řízení výzkumu</t>
  </si>
  <si>
    <t>3.1.1 Zvyšování kvality a vybavenosti optimálně dimenzované sítě škol s ohledem na demografické trendy a aktuální i budoucí potřeby</t>
  </si>
  <si>
    <t>1.1 Podpora transferu znalosti mezi výzkumným a podnikatelským sektorem</t>
  </si>
  <si>
    <t>1.4.3 Doplnění chybějících typů podnikatelské infrastruktury</t>
  </si>
  <si>
    <t>1.4 Rozšíření a zkvalitnění infrastruktury</t>
  </si>
  <si>
    <t>4.3.1 Vytváření podmínek pro vznik a rozvoj malých a středních podniků</t>
  </si>
  <si>
    <t>Environmentální opatření nepodporovaná z ESIF</t>
  </si>
  <si>
    <t>Rekonstrukce a příprava nových inženýrských sítí nepodporovaných z ESIF</t>
  </si>
  <si>
    <t>Revitalizace památek nepodporovaných z ESIF</t>
  </si>
  <si>
    <t>Služby seniorům nepodporované z ESIF</t>
  </si>
  <si>
    <t>Sportovní infrastruktura a koupaliště</t>
  </si>
  <si>
    <t>Stavební úpravy obecních budov nepodporované z ESIF</t>
  </si>
  <si>
    <t>Úprava chodníků, parkovišť a veřejných prostranství</t>
  </si>
  <si>
    <t>7.1.2 Podpora koordinace a realizace šetrných zásahů do krajiny na místní i regionální úrovni</t>
  </si>
  <si>
    <t>7.1 Zlepšení kvality prostředí v sídlech, ochrana a rozvoj krajinných hodnot</t>
  </si>
  <si>
    <t>4.2.3 Zajištění dostupnosti a kapacity technické infrastruktury</t>
  </si>
  <si>
    <t>4.1 Zajištění odpovídající kapacity infrastruktury veřejných služeb</t>
  </si>
  <si>
    <t>3.2 Rozvoj a zlepšování podmínek pro volnočasové aktivity obyvatel a pro využití kulturního potenciálu</t>
  </si>
  <si>
    <t>4.2 Zlepšení vnitřní a vnější dostupnosti území</t>
  </si>
  <si>
    <t>3.2.1 Rozšiřování nabídky sportovního a kulturního vyžití</t>
  </si>
  <si>
    <t>1.4.5 Řešení veřejných prostranství a zeleně a revitalizace zanedbaných částí města</t>
  </si>
  <si>
    <t>3.2.3 Posilování místní identity, podpora rozvoje a fungování místní komunity</t>
  </si>
  <si>
    <t>1.2. Kvalitní prostředí pro podnikání</t>
  </si>
  <si>
    <t>1.1 Rozvoj znalostní ekonomiky</t>
  </si>
  <si>
    <t>1.1 Rozvoj znalostní ekonomiky
2.3 Zkvalitnění školního vzdělávání dětí a mládeže vč. aktivit mimo výuku</t>
  </si>
  <si>
    <t>2.c Rozvoj podnikatelských aktivit</t>
  </si>
  <si>
    <t>2.d Rozvoj zemědělství, vinařství a na ně návazných oborů</t>
  </si>
  <si>
    <t>4.3 Rozvoj podnikatelských aktivit</t>
  </si>
  <si>
    <t>1.c Podpora transferu technologií a rozvoj znalostní ekonomiky</t>
  </si>
  <si>
    <t>3.5 Rozšíření a zkvalitnění systému
protipovodňové ochrany
3.6 Zajištění udržitelného zásobování a využívání energií
4.5 Zemědělství a péče o krajinu</t>
  </si>
  <si>
    <t>4.4 Modernizace infrastruktury</t>
  </si>
  <si>
    <t>2.1 Rozšíření služeb pro seniory a osoby se zdravotním postižením
4.1 Zachování dostupnosti veřejných služeb</t>
  </si>
  <si>
    <t>2.6 Zajištění kvalitní péče o zdraví a sportovního vyžití</t>
  </si>
  <si>
    <t>3.d Zajištění kvalitní veřejné správy
3.h Kultura, sport a volný čas</t>
  </si>
  <si>
    <t>2.7 Zefektivnění veřejné správy a zkvalitnění komunikace s veřejností
4.1 Zachování dostupnosti veřejných služeb</t>
  </si>
  <si>
    <t>Deinstitucionalizace sociálních služeb za účelem sociálního začleňování a zvýšení uplatnitelnosti na trhu práce</t>
  </si>
  <si>
    <t>ano</t>
  </si>
  <si>
    <t>ne</t>
  </si>
  <si>
    <t>Infrastruktura pro dostupnost a rozvoj sociální služby</t>
  </si>
  <si>
    <t>Podpora infrastruktury pro předškolní vzdělávání – podpora zařízení péče o děti do 3 let, dětských skupin a mateřských škol</t>
  </si>
  <si>
    <t>Podpora infrastruktury škol a školských zařízení pro střední a vyšší odborné vzdělávání</t>
  </si>
  <si>
    <t>Podpora infrastruktury pro základní vzdělávání v základních školách</t>
  </si>
  <si>
    <t>Podpora rozvoje infrastruktury komunitních center za účelem sociálního začleňování a zvýšení uplatnitelnosti na trhu práce</t>
  </si>
  <si>
    <t>Zvýšení kvality vysoce specializované péče
Zvýšení kvality návazné péče</t>
  </si>
  <si>
    <t>Výstavba a obnova systémů sledování kvality ovzduší a souvisejících meteorologických aspektů v souladu s vývojem technologiií a nároků na přesnost, rychlost předávání informací pro rozhodování v krizových situacích (zejména se jedná o citlivé měřicí a laboratorní přístroje pro kvalitnější měření koncentrací znečišťujících látek v ovzduší a depozičních toků, měření nově sledovaných znečišťujících látek v souladu s požadavky EU, meteorologickou techniku pro sledování relevantních charakteristik – distanční i pozemní měření, výpočetní systémy pro provozování komplexních modelů)
Pořízení a rozvoj systémů pro identifikaci zdrojů znečišťování ovzduší (měřicí a laboratorní techniky pro detailní analýzy složek znečištění ovzduší se zaměřením na identifikaci nejvýznamnějších zdrojů pro imisně zatížené lokality)</t>
  </si>
  <si>
    <t>OPD</t>
  </si>
  <si>
    <t>1.5 - Vytvoření podmínek pro širší využití železniční a vodní dopravy prostřednictvím modernizace dopravního parku</t>
  </si>
  <si>
    <t>Obnova vozidlového parku osobní železniční dopravy</t>
  </si>
  <si>
    <t>Rozvoj kapacit výzkumných týmů
Zajištění souvisejících materiálních podmínek a potřeb pro samotnou výzkumnou činnost
Dobudování, modernizace či upgrade stávajících výzkumných infrastruktur</t>
  </si>
  <si>
    <t>PRV</t>
  </si>
  <si>
    <t>Investice na diverzifikaci činností pro zemědělské subjekty v oblasti agroturistiky</t>
  </si>
  <si>
    <t>OPZ</t>
  </si>
  <si>
    <t xml:space="preserve">Vznik a rozvoj podnikatelských aktivit v oblasti sociálního podnikání
Podpora a vytváření podmínek pro vznik a rozvoj sociálních podniků
Zavedení vzdělávacích programů, vzdělávání a poradenství související s podporou vzniku, založením, provozem a marketingem sociálního podniku
Aktivity k posílení postavení sociálně vyloučených osob na trhu práce prostřednictvím aktivního začleňování osob v sociálně-podnikatelských subjektech
</t>
  </si>
  <si>
    <t>Výstavba, rekonstrukce a vybavení sociálních podniků</t>
  </si>
  <si>
    <t>Další profesní vzdělávání pro ženy
Vzdělávání a poradenské aktivity pro osoby na mateřské a rodičovské dovolené a pečující o závislé osoby či ženy ve starším věku
Podpora opatření pro odstranění projevů diskriminace na trhu práce na základě pohlaví
Vzdělávání, zvyšování povědomí, poradenství v oblasti rovných příležitostí žen a mužů na trhu práce za účelem odstraňování genderových stereotypů a diskriminace na základě pohlaví
Podpora zavádění flexibilních forem práce a jejich využívání v praxi jako nástroje podpory slučitelnosti pracovního a soukromého života
Tvorba a realizace komplexních programů na podporu zahájení a rozvoj samostatné výdělečné činnosti
Doprovodná opatření vedoucí k podpoře rovných příležitostí žen a mužů na trhu práce</t>
  </si>
  <si>
    <t>Zprostředkování zaměstnání
Poradenské a informační činnosti a programy
Rekvalifikace
Rozvoj základních kompetencí
Podpora aktivit k získání pracovních návyků a zkušeností
Doprovodná opatření umožňující začlenění podpořených osob na trh práce
Motivační aktivity</t>
  </si>
  <si>
    <t>Poskytování poradenských služeb a služeb pro začínající podniky na celém území ČR s výjimkou území hl. města Prahy (např. prostřednictvím podnikatelských inkubátorů)</t>
  </si>
  <si>
    <t>Provádění pozemkových úprav</t>
  </si>
  <si>
    <t>Realizace přírodě blízkých opatření vyplývajících z komplexních studií cílených na zpomalení povrchového odtoku vody, protierozní ochranu, a adaptaci na změnu klimatu</t>
  </si>
  <si>
    <t>Zprůtočnění nebo zvýšení retenčního potenciálu koryt vodních toků a přilehlých niv, zlepšení přirozených rozlivů
Hospodaření se srážkovými vodami v intravilánu a jejich další využití namísto jejich urychleného odvádění kanalizací do toků
Obnovení, výstavba a rekonstrukce, případně modernizace, vodních děl sloužící povodňové ochraně</t>
  </si>
  <si>
    <t>Rekultivace starých skládek (technicky nedostatečně zabezpečených)</t>
  </si>
  <si>
    <t>Revitalizace souboru vybraných památek</t>
  </si>
  <si>
    <t>Revitalizace funkčních ploch a prvků sídelní zeleně</t>
  </si>
  <si>
    <t>Cyklodoprava</t>
  </si>
  <si>
    <t>Specifické informační a komunikační systémy a infrastruktura</t>
  </si>
  <si>
    <t>Terminály</t>
  </si>
  <si>
    <t>Snižování spotřeby energie zlepšením tepelně technických vlastností obvodových konstrukcí budov, včetně dalších opatření vedoucích ke snížení energetické náročnosti budov</t>
  </si>
  <si>
    <t>Výměna kotle na pevná paliva za nový kotel na pevná nebo plynná paliva s minimálními emisemi znečišťujících látek
Výměna kotle na pevná paliva za tepelné čerpadlo
Instalace dodatečných zařízení (např. filtry) ke snížení emisí znečišťujících látek</t>
  </si>
  <si>
    <t>Pořízení územních plánů
Pořízení územních studií</t>
  </si>
  <si>
    <t>Výstavba kanalizace za předpokladu existence vyhovující čistírny odpadních vod v aglomeraci, výstavba kanalizace za předpokladu související výstavby, modernizace a intenzifikace čistírny odpadních vod včetně decentralizovaných řešení likvidace odpadních vod
Výstavba, modernizace a intenzifikace čistíren odpadních vod</t>
  </si>
  <si>
    <t>Výstavba obchvatů a přeložek</t>
  </si>
  <si>
    <t xml:space="preserve">Zprůchodnění migračních bariér pro živočichy a opatření k omezování úmrtnosti živočichů spojené s rozvojem technické infrastruktury
Vytváření, regenerace či posílení funkčnosti krajinných prvků a struktur
Revitalizace a podpora samovolné renaturace vodních toků a niv, obnova ekostabilizačních funkcí vodních a na vodu vázaných ekosystémů
Zlepšování druhové, věkové a prostorové struktury lesů (s výjimkou lesů ve vlastnictví státu) zařízených LHP mimo ZCHÚ a území soustavy Natura 2000
</t>
  </si>
  <si>
    <t>Podpora sociálního začleňování osob a skupin osob sociálně vyloučených či sociálním vyloučením ohrožených
Aktivity přispívající k boji s diskriminací na základě pohlaví, rasového, národnostního nebo etnického původu
Podpora mladým lidem ze sociálně znevýhodněného prostředí
Zapojování osob ohrožených sociálním vyloučením nebo sociálně vyloučených do prevence
Podpora služeb poskytovaných terénní a ambulantní formou
Propojování podpory v oblasti bydlení, zaměstnání, sociální práce a zdravotní péče
Podpora profesionální realizace sociální práce jako aktivity zaměřené na pomoc jednotlivcům
Vzdělávání a poradenství, aktivizační, asistenční a motivační programy
Programy právní a finanční gramotnosti a na prevenci a řešení zadluženosti a předluženosti
Podpora dobrovolnictví při činnostech vedoucích k aktivnímu začleňování a zvýšení zaměstnatelnosti
Programy na podporu aktivního a zdravého stárnutí
Programy prevence sociálně patologických jevů a prevence kriminality;</t>
  </si>
  <si>
    <t>Výstavba a modernizace úpraven vody a zvyšování kvality zdrojů pitné vody, včetně výstavby a modernizace systémů pro ochranu zdrojů pitné vody v jejich bezprostřední blízkosti, sloužící veřejné potřebě
Výstavba a dostavba přivaděčů a rozvodných sítí pitné vody včetně souvisejících objektů sloužících veřejné potřebě</t>
  </si>
  <si>
    <t>Podpora infrastruktury pro celoživotní vzdělávání v následujících klíčových kompetencích</t>
  </si>
  <si>
    <t>Snižování spotřeby energie zlepšením tepelných vlastností budov</t>
  </si>
  <si>
    <t>Dokončení podpory plošného procesního modelování agend
Zkvalitnění strategického a projektového řízení
Podpora snižování administrativní a regulační zátěže
Zlepšení komunikace a zvyšování důvěry uvnitř veřejné správy
Optimalizace výkonu veřejné správy v území
Nastavení a rozvoj procesů dosahování kvality a jejího řízení</t>
  </si>
  <si>
    <t>Výstavba a modernizace zařízení pro sběr, třídění a úpravu odpadů (systémy pro sběr, svoz a separaci odpadů a bioodpadů, sběrné dvory a sklady komunálního odpadu, systémy pro separaci komunálních odpadů, nadzemní a podzemní kontejnery včetně související infrastruktury)</t>
  </si>
  <si>
    <t>Podnikavost, iniciativa a kreativita dětí a žáků</t>
  </si>
  <si>
    <t>Podpora pedagogických sborů MŠ, ZŠ a SŠ a metodické vedení školy/učitele/asistenta při zavádění nových poznatků do běžné praxe</t>
  </si>
  <si>
    <t>4.1 Zajistit příznivý stav předmětu ochrany národně významných chráněných území</t>
  </si>
  <si>
    <t>Zajišťování péče o NP, CHKO, NPR, NPP a lokality soustavy Natura 2000 (realizace opatření k zajištění či zlepšení stavu předmětů ochrany včetně tvorby či zlepšení stavu návštěvnické infrastruktury). Dále sběr informací, tvorba informačních a technických nástrojů a podkladů pro zajištění ochrany a péče o NP, CHKO, NPR, NPP a lokality soustavy Natura 2000 a o cílové organismy.</t>
  </si>
  <si>
    <t>Vytváření, regenerace či posílení funkčnosti krajinných prvků a struktur
Revitalizace a podpora samovolné renaturace vodních toků a niv, obnova ekostabilizačních funkcí vodních a na vodu vázaných ekosystémů</t>
  </si>
  <si>
    <t>Vytvoření a zajištění fungování regionálních center zdraví zaměřených na tvorbu a realizace programů podpory zdraví a zdravotní gramotnosti ohrožených skupin</t>
  </si>
  <si>
    <t>Podpora transformace a deinstitucionalizace pobytových sociálních služeb
Podpora aktivit k rozvíjení a zkvalitnění výkonu činností sociální práce
Rozvoj nových modelů služeb podporujících sociální začleňování
Podpora systému sociálního bydlení a s ním spojených preventivních
Podpora koordinovaného využívání dobrovolníků v oblasti sociální integrace
Podpora procesu střednědobého plánování služeb
Vzdělávání v sociální oblasti</t>
  </si>
  <si>
    <t>Bezpečnost</t>
  </si>
  <si>
    <t>OPPIK</t>
  </si>
  <si>
    <t>2.3 - Zvýšit využitelnost infrastruktury pro podnikání</t>
  </si>
  <si>
    <t>1.1.2 - Budování kapacit a posílení dlouhodobé spolupráce výzkumných organizací s aplikační sférou</t>
  </si>
  <si>
    <t>1.1.4 - Zlepšení strategického řízení výzkumu na národní úrovni</t>
  </si>
  <si>
    <t>2.1.1 -Zvýšení kvality vzdělávání na vysokých školách a jeho relevance pro potřeby trhu práce</t>
  </si>
  <si>
    <t>Moderní výukové trendy a spolupráce s praxí</t>
  </si>
  <si>
    <t>Předaplikační výzkum v průlomových oblastech</t>
  </si>
  <si>
    <t>Vytvoření prostředí pro excelentní výzkum</t>
  </si>
  <si>
    <t>Modernizace prostorově
a technicky nevyhovujících budov s provozů</t>
  </si>
  <si>
    <t>Muzea a knihovny</t>
  </si>
  <si>
    <t>2.1 - Zvýšení kvality a dostupnosti služeb vedoucí k sociální inkluzi</t>
  </si>
  <si>
    <t>2.4 - Zvýšení kvality a dostupnosti infrastruktury pro vzdělávání a celoživotní učení</t>
  </si>
  <si>
    <t>2.3 - Rozvoj infrastruktury pro poskytování zdravotních služeb a péče o zdraví</t>
  </si>
  <si>
    <t>1.1 - Zvýšení regionální mobility prostřednictvím modernizace a rozvoje sítí regionální silniční infrastruktury navazující na síť TEN-T</t>
  </si>
  <si>
    <t xml:space="preserve">2.3 - Zlepšit systém sledování, hodnocení a předpovídání vývoje kvality ovzduší a počasí </t>
  </si>
  <si>
    <t>1.2 - Zvýšení podílu udržitelných forem dopravy</t>
  </si>
  <si>
    <t>1.1.1 Zvýšení mezinárodní kvality výzkumu a jeho výsledků</t>
  </si>
  <si>
    <t>6.4.2 - Podpora rozvoje agroturistiky</t>
  </si>
  <si>
    <t>2.1.2 - Rozvoj sektoru sociální ekonomiky</t>
  </si>
  <si>
    <t>2.2 - Vznik nových a rozvoj existujících podnikatelských aktivit v oblasti sociálního podnikání</t>
  </si>
  <si>
    <t>1.2.1 - Snížit rozdíly v postavení žen a mužů na trhu práce</t>
  </si>
  <si>
    <t>1.1.1 - Zvýšit míru zaměstnanosti podpořených osob</t>
  </si>
  <si>
    <t>2.1 - Zvýšit konkurenceschopnost začínajících a rozvojových MSP</t>
  </si>
  <si>
    <t>4.3.1 - Pozemkové úpravy</t>
  </si>
  <si>
    <t>4.3 - Posílit přirozené funkce krajiny</t>
  </si>
  <si>
    <t>1.3 - Zajistit povodňovou ochranu intravilánu</t>
  </si>
  <si>
    <t>3.3 - Rekultivovat staré skládky</t>
  </si>
  <si>
    <t>3.1 - Zefektivnění prezentace, posílení ochrany a rozvoje kulturního a přírodního dědictví</t>
  </si>
  <si>
    <t>4.4 - Zlepšit kvalitu prostředí v sídlech</t>
  </si>
  <si>
    <t>3.2 - Zvyšování efektivity a transparentnosti veřejné správy prostřednictvím rozvoje využití a kvality systémů IKT</t>
  </si>
  <si>
    <t>5.1 - Snížit energetickou náročnost veřejných budov a zvýšit využití obnovitelných zdrojů energie</t>
  </si>
  <si>
    <t>2.1 - Snížit emise z lokálního vytápění domácností podílející se na expozici obyvatelstva nadlimitním koncentracím znečišťujících látek</t>
  </si>
  <si>
    <t>3.3 Podpora pořizování a uplatňování dokumentů územního rozvoje</t>
  </si>
  <si>
    <t>1.1  Snížit množství vypouštěného znečištění do povrchových i podzemních vod z komunálních zdrojů a vnos znečišťujících látek do povrchových a podzemních vod</t>
  </si>
  <si>
    <t>3.1 - Zlepšení dostupnosti regionů, zvýšení bezpečnosti a plynulosti a snížení dopadů dopravy na veřejné zdraví prostřednictvím výstavby, obnovy a zlepšení parametrů dálnic, rychlostních silnic a silnic I. třídy mimo síť TEN-T</t>
  </si>
  <si>
    <t>2.1.1 - Zvýšit uplatnitelnost osob ohrožených sociálním vyloučením nebo sociálně vyloučených ve společnosti a na trhu práce</t>
  </si>
  <si>
    <t>1.2 Zajistit dodávky pitné vody v odpovídající jakosti a množství</t>
  </si>
  <si>
    <t>2.5 - Snížení energetické náročnosti v sektoru bydlení</t>
  </si>
  <si>
    <t>4.1.1 - Zvýšit efektivitu a transparentnost veřejné správy</t>
  </si>
  <si>
    <t>3.2 - Zvýšit podíl materiálového a energetického využití odpadů</t>
  </si>
  <si>
    <t>3.1.5 - Zvyšování kvality vzdělávání a odborné přípravy včetně posílení jejich relevance pro trh práce</t>
  </si>
  <si>
    <t>3.1.2 - Zlepšení kvality vzdělávání a výsledků žáků v klíčových kompetencích</t>
  </si>
  <si>
    <t>2.2.2 - Zvýšit kvalitu péče o duševní zdraví a přispět k udržitelnosti systému zdravotnictví cílenou podporou zdraví, zdravého životního stylu a prevence nemocí</t>
  </si>
  <si>
    <t>2.2.1 - Zvýšit kvalitu a udržitelnost systému sociálních služeb, služeb pro rodiny a děti a dalších navazujících služeb podporujících sociální začleňování</t>
  </si>
  <si>
    <t>OPŽP</t>
  </si>
  <si>
    <t>OPVVV</t>
  </si>
  <si>
    <t>Výstavba komunikací vyšších tříd nepodporovaných z ESIF</t>
  </si>
  <si>
    <t>Program podpory bydlení (MMR)
Rozvoj a obnova MTZ základny sociálních služeb (MPSV)</t>
  </si>
  <si>
    <t>SFDI</t>
  </si>
  <si>
    <t>1.3 - Zvýšení připravenosti k řešení a řízení rizik a katastrof</t>
  </si>
  <si>
    <t>Posílení vybavení základních složek IZS technikou a věcnými prostředky k zajištění připravenosti základních složek IZS v exponovaných územích s důrazem na přizpůsobení se změnám klimatu a novým rizikům</t>
  </si>
  <si>
    <r>
      <rPr>
        <sz val="10"/>
        <color theme="1"/>
        <rFont val="Calibri"/>
        <family val="2"/>
        <charset val="238"/>
        <scheme val="minor"/>
      </rPr>
      <t>1.3 - Zvýšení připravenosti k řešení a řízení rizik a katastrof</t>
    </r>
  </si>
  <si>
    <t>Zajištění adekvátní odolnosti s důrazem na přizpůsobení se změnám klimatu a novým rizikům</t>
  </si>
  <si>
    <t>Vzdělávání na VŠ pro potřeby trhu práce</t>
  </si>
  <si>
    <t xml:space="preserve"> Návrh na úpravu aktvit AP SRR</t>
  </si>
  <si>
    <t>6.3.2. Podpora úspor energie ve vazbě na místní podmínky a krajinný potenciál, se zaměřením na zvyšování energetické účinnosti a snížení emisí znečišťujících látek, produkovaných domácnostmi, a na aplikaci inovativních technik v průmyslových sektorech a úspory energie včetně sektoru bydlení apod.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</si>
  <si>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a úspory energie včetně sektoru bydlení apod.</t>
  </si>
  <si>
    <t>Operační program/ Program</t>
  </si>
  <si>
    <t>Vznik a rozvoj podnikatelských aktivit v oblasti sociálního podnikání
Podpora a vytváření podmínek pro vznik a rozvoj sociálních podniků
Zavedení vzdělávacích programů, vzdělávání a poradenství související s podporou vzniku, založením, provozem a marketingem sociálního podniku
Aktivity k posílení postavení sociálně vyloučených osob na trhu práce prostřednictvím aktivního začleňování osob v sociálně-podnikatelských subjektech</t>
  </si>
  <si>
    <t>Zprůchodnění migračních bariér pro živočichy a opatření k omezování úmrtnosti živočichů spojené s rozvojem technické infrastruktury
Vytváření, regenerace či posílení funkčnosti krajinných prvků a struktur
Revitalizace a podpora samovolné renaturace vodních toků a niv, obnova ekostabilizačních funkcí vodních a na vodu vázaných ekosystémů
Zlepšování druhové, věkové a prostorové struktury lesů (s výjimkou lesů ve vlastnictví státu) zařízených LHP mimo ZCHÚ a území soustavy Natura 2000</t>
  </si>
  <si>
    <t>Podpora sociálního začleňování osob a skupin osob sociálně vyloučených či sociálním vyloučením ohrožených
Aktivity přispívající k boji s diskriminací na základě pohlaví, rasového, národnostního nebo etnického původu
Podpora mladým lidem ze sociálně znevýhodněného prostředí
Zapojování osob ohrožených sociálním vyloučením nebo sociálně vyloučených do prevence
Podpora služeb poskytovaných terénní a ambulantní formou
Propojování podpory v oblasti bydlení, zaměstnání, sociální práce a zdravotní péče
Podpora profesionální realizace sociální práce jako aktivity zaměřené na pomoc jednotlivcům
Vzdělávání a poradenství, aktivizační, asistenční a motivační programy
Programy právní a finanční gramotnosti a na prevenci a řešení zadluženosti a předluženosti
Podpora dobrovolnictví při činnostech vedoucích k aktivnímu začleňování a zvýšení zaměstnatelnosti
Programy na podporu aktivního a zdravého stárnutí
Programy prevence sociálně patologických jevů a prevence kriminality</t>
  </si>
  <si>
    <t>OP</t>
  </si>
  <si>
    <t>ESIF 2014-2020 z IROP 1.1 do r. 2020</t>
  </si>
  <si>
    <t>Podpora obnovy místních komunikací (MMR)
Bezpečnost (SFDI)</t>
  </si>
  <si>
    <t>Financování ze stávajících národních dotačních titulů (v mil. Kč)</t>
  </si>
  <si>
    <r>
      <t xml:space="preserve"> </t>
    </r>
    <r>
      <rPr>
        <b/>
        <sz val="9"/>
        <rFont val="Arial"/>
        <family val="2"/>
        <charset val="238"/>
      </rPr>
      <t>Financování RAP  2019-2020</t>
    </r>
  </si>
  <si>
    <t>Neformální a celoživotní vzdělávání</t>
  </si>
  <si>
    <t>Zkvalitnění vzdělávání v odborných předmětech</t>
  </si>
  <si>
    <t>Hasičská infrastruktura nepodporovaná z ESIF</t>
  </si>
  <si>
    <t xml:space="preserve">Vazba aktvity RAP 2019-2020 na SRR  ČR </t>
  </si>
  <si>
    <t>2019</t>
  </si>
  <si>
    <t>2021+</t>
  </si>
  <si>
    <t>Program záchrany architektonického dědictví (MK)
Zabezpečení movitého kulturního dědictví (MK)
Podpora obnovy kulturních památek prostřednictvím obcí s rozšířenou působností (MK)
Údržba a obnova stávajících kulturních prvků venkovské krajiny (MZe)
Podpora obnovy drobných sakrálních staveb v obci (MMR)
Obnova válečných hrobů (MO)</t>
  </si>
  <si>
    <t>Národní program rozvoje cestovního ruchu (MMR)
Podpora projektů zaměřených na poskytování standardizovaných veřejných služeb muzeí a galerií (MK)
Podpora tradiční lidové kultury (MK)</t>
  </si>
  <si>
    <t>133D 531 (MŠMT)
Podpora obnovy a rozvoje venkova (MMR)</t>
  </si>
  <si>
    <t>Investiční dotace pro jednotky SDH (MV)</t>
  </si>
  <si>
    <t>Zalesňování a zakládání lesů (MZe)
Podpora retence vody v krajině - rybníky a vodní nádrže (MZe)
Drobné vodní toky a malé vodní nádrže (MZe)
1.3 (MŽP)
5.2 (MŽP)</t>
  </si>
  <si>
    <t>Podpora obnovy a rozvoje venkova (MMR)
Program podpory bydlení (MMR)
Program regenerace panelových sídlišť (MMR)
Podpora pro vytvoření nebo obnovu místa pasivního odpočinku (MZe)
Údržba a obnova stávajících kulturních prvků venkovské krajiny (Mze)
Bezpečnost (SFDI)
Efekt (MPO)</t>
  </si>
  <si>
    <t>Podpora podnikatelských nemovitostí a infrastruktury (MPO)
Vodovody a kanalizace (MZe)</t>
  </si>
  <si>
    <t>Podpora obnovy a rozvoje venkova (MMR)
Program podpory bydlení (MMR)
133D 531 (MŠMT)
Programy prevence kriminality (MV)
Podpora pro vytvoření nebo obnovu místa pasivního odpočinku (MZe)
Program regenerace a podnikatelské využití brownfieldů (MPO)
6.1 (MŽP)</t>
  </si>
  <si>
    <t>4.1 - Zajistit příznivý stav předmětu ochrany národně významných chráněných území</t>
  </si>
  <si>
    <t>Podpora excelentního výzkumu</t>
  </si>
  <si>
    <t>2020+</t>
  </si>
  <si>
    <t>2019+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</si>
</sst>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1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6" fontId="4" fillId="0" borderId="2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6" fontId="2" fillId="0" borderId="36" xfId="0" applyNumberFormat="1" applyFont="1" applyFill="1" applyBorder="1" applyAlignment="1">
      <alignment horizontal="left" vertical="top" wrapText="1"/>
    </xf>
    <xf numFmtId="16" fontId="2" fillId="0" borderId="21" xfId="0" applyNumberFormat="1" applyFont="1" applyFill="1" applyBorder="1" applyAlignment="1">
      <alignment horizontal="left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16" fontId="2" fillId="0" borderId="35" xfId="0" applyNumberFormat="1" applyFont="1" applyFill="1" applyBorder="1" applyAlignment="1">
      <alignment horizontal="left" vertical="top" wrapText="1"/>
    </xf>
    <xf numFmtId="16" fontId="2" fillId="0" borderId="2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6" fontId="2" fillId="0" borderId="22" xfId="0" applyNumberFormat="1" applyFont="1" applyFill="1" applyBorder="1" applyAlignment="1">
      <alignment horizontal="left" vertical="top" wrapText="1"/>
    </xf>
    <xf numFmtId="16" fontId="2" fillId="0" borderId="5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20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38" xfId="0" applyNumberFormat="1" applyFont="1" applyFill="1" applyBorder="1" applyAlignment="1">
      <alignment horizontal="right" vertical="center" wrapText="1"/>
    </xf>
    <xf numFmtId="164" fontId="4" fillId="0" borderId="38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center" wrapText="1"/>
    </xf>
    <xf numFmtId="164" fontId="4" fillId="0" borderId="25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16" fontId="2" fillId="0" borderId="40" xfId="0" applyNumberFormat="1" applyFont="1" applyFill="1" applyBorder="1" applyAlignment="1">
      <alignment horizontal="center" vertical="center" wrapText="1"/>
    </xf>
    <xf numFmtId="16" fontId="2" fillId="0" borderId="20" xfId="0" applyNumberFormat="1" applyFont="1" applyFill="1" applyBorder="1" applyAlignment="1">
      <alignment horizontal="center" vertical="center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164" fontId="4" fillId="0" borderId="32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6" xfId="0" applyFont="1" applyFill="1" applyBorder="1"/>
    <xf numFmtId="164" fontId="2" fillId="0" borderId="1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2" fillId="0" borderId="22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15" fillId="0" borderId="0" xfId="0" applyFont="1"/>
    <xf numFmtId="0" fontId="4" fillId="0" borderId="2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distributed" wrapText="1"/>
    </xf>
    <xf numFmtId="0" fontId="2" fillId="0" borderId="20" xfId="0" applyFont="1" applyFill="1" applyBorder="1" applyAlignment="1">
      <alignment vertical="justify" wrapText="1"/>
    </xf>
    <xf numFmtId="0" fontId="2" fillId="0" borderId="0" xfId="0" applyFont="1" applyAlignment="1">
      <alignment vertical="distributed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distributed" wrapText="1"/>
    </xf>
    <xf numFmtId="0" fontId="2" fillId="0" borderId="0" xfId="0" applyFont="1" applyBorder="1" applyAlignment="1">
      <alignment horizontal="left" vertical="distributed" wrapText="1"/>
    </xf>
    <xf numFmtId="0" fontId="2" fillId="0" borderId="22" xfId="0" applyFont="1" applyFill="1" applyBorder="1" applyAlignment="1">
      <alignment vertical="distributed" wrapText="1"/>
    </xf>
    <xf numFmtId="0" fontId="2" fillId="0" borderId="5" xfId="0" applyFont="1" applyFill="1" applyBorder="1" applyAlignment="1">
      <alignment vertical="distributed" wrapText="1"/>
    </xf>
    <xf numFmtId="0" fontId="2" fillId="0" borderId="20" xfId="0" applyFont="1" applyFill="1" applyBorder="1" applyAlignment="1">
      <alignment vertical="justify"/>
    </xf>
    <xf numFmtId="0" fontId="2" fillId="0" borderId="4" xfId="0" applyFont="1" applyFill="1" applyBorder="1" applyAlignment="1">
      <alignment vertical="justify" wrapText="1"/>
    </xf>
    <xf numFmtId="0" fontId="1" fillId="2" borderId="29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4" fillId="0" borderId="36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4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horizontal="right" vertical="center"/>
    </xf>
    <xf numFmtId="16" fontId="2" fillId="0" borderId="36" xfId="0" applyNumberFormat="1" applyFont="1" applyFill="1" applyBorder="1" applyAlignment="1">
      <alignment horizontal="left" vertical="center" wrapText="1"/>
    </xf>
    <xf numFmtId="16" fontId="2" fillId="0" borderId="42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16" fontId="2" fillId="0" borderId="2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6" fontId="2" fillId="0" borderId="35" xfId="0" applyNumberFormat="1" applyFont="1" applyFill="1" applyBorder="1" applyAlignment="1">
      <alignment horizontal="left" vertical="center" wrapText="1"/>
    </xf>
    <xf numFmtId="16" fontId="2" fillId="0" borderId="29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16" fontId="2" fillId="0" borderId="22" xfId="0" applyNumberFormat="1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4" fontId="3" fillId="2" borderId="4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50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_tab_pracovn&#237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 2018_selekce"/>
      <sheetName val="součet"/>
      <sheetName val="vzorce"/>
    </sheetNames>
    <sheetDataSet>
      <sheetData sheetId="0">
        <row r="1169">
          <cell r="M1169">
            <v>385</v>
          </cell>
        </row>
      </sheetData>
      <sheetData sheetId="1">
        <row r="3">
          <cell r="D3">
            <v>2112.9</v>
          </cell>
          <cell r="E3">
            <v>2129.8000000000002</v>
          </cell>
          <cell r="F3">
            <v>912</v>
          </cell>
        </row>
        <row r="5">
          <cell r="D5">
            <v>744.25813599999992</v>
          </cell>
          <cell r="E5">
            <v>70</v>
          </cell>
        </row>
        <row r="6">
          <cell r="D6">
            <v>447.45499999999998</v>
          </cell>
          <cell r="E6">
            <v>151.37799999999999</v>
          </cell>
        </row>
        <row r="7">
          <cell r="D7">
            <v>52</v>
          </cell>
        </row>
        <row r="8">
          <cell r="D8">
            <v>12.55</v>
          </cell>
        </row>
        <row r="9">
          <cell r="D9">
            <v>108.18983992</v>
          </cell>
        </row>
        <row r="10">
          <cell r="D10">
            <v>30.7546</v>
          </cell>
        </row>
        <row r="11">
          <cell r="D11">
            <v>130</v>
          </cell>
        </row>
        <row r="12">
          <cell r="D12">
            <v>108.746</v>
          </cell>
          <cell r="E12">
            <v>16.5</v>
          </cell>
        </row>
        <row r="14">
          <cell r="D14">
            <v>73</v>
          </cell>
        </row>
        <row r="15">
          <cell r="D15">
            <v>18.5</v>
          </cell>
        </row>
        <row r="16">
          <cell r="D16">
            <v>655.94994499999996</v>
          </cell>
          <cell r="E16">
            <v>200</v>
          </cell>
        </row>
        <row r="17">
          <cell r="D17">
            <v>269.15600000000006</v>
          </cell>
          <cell r="E17">
            <v>74</v>
          </cell>
        </row>
        <row r="18">
          <cell r="E18">
            <v>82</v>
          </cell>
          <cell r="F18">
            <v>64</v>
          </cell>
        </row>
        <row r="19">
          <cell r="D19">
            <v>298.12192500000003</v>
          </cell>
          <cell r="F19">
            <v>6.5</v>
          </cell>
        </row>
        <row r="21">
          <cell r="D21">
            <v>60</v>
          </cell>
        </row>
        <row r="24">
          <cell r="D24">
            <v>239.8</v>
          </cell>
          <cell r="E24">
            <v>95.9</v>
          </cell>
        </row>
        <row r="25">
          <cell r="D25">
            <v>31.5</v>
          </cell>
        </row>
        <row r="26">
          <cell r="D26">
            <v>4.8</v>
          </cell>
        </row>
        <row r="27">
          <cell r="D27">
            <v>5.3629999999999995</v>
          </cell>
        </row>
        <row r="28">
          <cell r="D28">
            <v>5.0999999999999996</v>
          </cell>
        </row>
        <row r="29">
          <cell r="D29">
            <v>17</v>
          </cell>
        </row>
        <row r="30">
          <cell r="D30">
            <v>1600</v>
          </cell>
        </row>
        <row r="34">
          <cell r="D34">
            <v>109.05</v>
          </cell>
        </row>
        <row r="35">
          <cell r="D35">
            <v>21.663</v>
          </cell>
        </row>
        <row r="37">
          <cell r="F37">
            <v>225</v>
          </cell>
        </row>
        <row r="38">
          <cell r="D38">
            <v>179.50000000000003</v>
          </cell>
          <cell r="E38">
            <v>25</v>
          </cell>
        </row>
        <row r="39">
          <cell r="D39">
            <v>105.04770000000001</v>
          </cell>
          <cell r="E39">
            <v>206.5</v>
          </cell>
        </row>
        <row r="40">
          <cell r="D40">
            <v>2278.1860999999999</v>
          </cell>
          <cell r="E40">
            <v>4.5</v>
          </cell>
          <cell r="F40">
            <v>6.5</v>
          </cell>
        </row>
        <row r="41">
          <cell r="D41">
            <v>136</v>
          </cell>
        </row>
        <row r="42">
          <cell r="D42">
            <v>0.5</v>
          </cell>
        </row>
        <row r="44">
          <cell r="D44">
            <v>145.07300000000004</v>
          </cell>
          <cell r="E44">
            <v>1.8</v>
          </cell>
        </row>
        <row r="45">
          <cell r="D45">
            <v>273</v>
          </cell>
        </row>
        <row r="46">
          <cell r="D46">
            <v>31.023</v>
          </cell>
        </row>
        <row r="47">
          <cell r="D47">
            <v>6.4059999999999997</v>
          </cell>
          <cell r="E47">
            <v>2</v>
          </cell>
        </row>
        <row r="48">
          <cell r="D48">
            <v>40.398000000000003</v>
          </cell>
        </row>
        <row r="49">
          <cell r="D49">
            <v>343.82300000000004</v>
          </cell>
          <cell r="E49">
            <v>4</v>
          </cell>
        </row>
        <row r="50">
          <cell r="E50">
            <v>19.5</v>
          </cell>
          <cell r="F50">
            <v>4</v>
          </cell>
        </row>
        <row r="51">
          <cell r="D51">
            <v>7</v>
          </cell>
        </row>
        <row r="52">
          <cell r="D52">
            <v>694.1160000000001</v>
          </cell>
          <cell r="E52">
            <v>56.1</v>
          </cell>
          <cell r="F52">
            <v>13.618</v>
          </cell>
        </row>
        <row r="53">
          <cell r="E53">
            <v>6400</v>
          </cell>
        </row>
        <row r="54">
          <cell r="D54">
            <v>2.8325909999999999</v>
          </cell>
        </row>
        <row r="55">
          <cell r="D55">
            <v>10.28</v>
          </cell>
        </row>
        <row r="57">
          <cell r="D57">
            <v>7.26</v>
          </cell>
        </row>
        <row r="60">
          <cell r="D60">
            <v>7.4</v>
          </cell>
        </row>
        <row r="61">
          <cell r="E61">
            <v>1</v>
          </cell>
        </row>
        <row r="63">
          <cell r="D63">
            <v>10.6</v>
          </cell>
        </row>
        <row r="64">
          <cell r="D64">
            <v>361.59249400000004</v>
          </cell>
          <cell r="E64">
            <v>105.5</v>
          </cell>
        </row>
        <row r="65">
          <cell r="D65">
            <v>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zoomScale="80" zoomScaleNormal="80" workbookViewId="0">
      <pane ySplit="3" topLeftCell="A61" activePane="bottomLeft" state="frozen"/>
      <selection pane="bottomLeft" activeCell="D20" sqref="D20"/>
    </sheetView>
  </sheetViews>
  <sheetFormatPr defaultColWidth="8.85546875" defaultRowHeight="12" x14ac:dyDescent="0.2"/>
  <cols>
    <col min="1" max="1" width="30.7109375" style="1" customWidth="1"/>
    <col min="2" max="2" width="12.42578125" style="1" customWidth="1"/>
    <col min="3" max="3" width="35.42578125" style="1" customWidth="1"/>
    <col min="4" max="4" width="96.28515625" style="1" customWidth="1"/>
    <col min="5" max="5" width="8.85546875" style="1"/>
    <col min="6" max="6" width="35.42578125" style="1" bestFit="1" customWidth="1"/>
    <col min="7" max="16384" width="8.85546875" style="1"/>
  </cols>
  <sheetData>
    <row r="1" spans="1:4" ht="20.25" customHeight="1" thickBot="1" x14ac:dyDescent="0.25">
      <c r="A1" s="156" t="s">
        <v>427</v>
      </c>
    </row>
    <row r="2" spans="1:4" ht="19.5" customHeight="1" x14ac:dyDescent="0.2">
      <c r="A2" s="215" t="s">
        <v>75</v>
      </c>
      <c r="B2" s="216"/>
      <c r="C2" s="213" t="s">
        <v>74</v>
      </c>
      <c r="D2" s="214"/>
    </row>
    <row r="3" spans="1:4" ht="33.75" customHeight="1" thickBot="1" x14ac:dyDescent="0.25">
      <c r="A3" s="29" t="s">
        <v>6</v>
      </c>
      <c r="B3" s="168" t="s">
        <v>73</v>
      </c>
      <c r="C3" s="30" t="s">
        <v>72</v>
      </c>
      <c r="D3" s="22" t="s">
        <v>71</v>
      </c>
    </row>
    <row r="4" spans="1:4" ht="36" x14ac:dyDescent="0.2">
      <c r="A4" s="13" t="s">
        <v>154</v>
      </c>
      <c r="B4" s="158"/>
      <c r="C4" s="31" t="s">
        <v>153</v>
      </c>
      <c r="D4" s="159" t="s">
        <v>105</v>
      </c>
    </row>
    <row r="5" spans="1:4" ht="24" x14ac:dyDescent="0.2">
      <c r="A5" s="95" t="s">
        <v>278</v>
      </c>
      <c r="B5" s="55"/>
      <c r="C5" s="10" t="s">
        <v>286</v>
      </c>
      <c r="D5" s="15" t="s">
        <v>285</v>
      </c>
    </row>
    <row r="6" spans="1:4" ht="24" x14ac:dyDescent="0.2">
      <c r="A6" s="95" t="s">
        <v>426</v>
      </c>
      <c r="B6" s="55"/>
      <c r="C6" s="10" t="s">
        <v>150</v>
      </c>
      <c r="D6" s="15" t="s">
        <v>223</v>
      </c>
    </row>
    <row r="7" spans="1:4" s="4" customFormat="1" x14ac:dyDescent="0.2">
      <c r="A7" s="95" t="s">
        <v>271</v>
      </c>
      <c r="B7" s="164"/>
      <c r="C7" s="10" t="s">
        <v>276</v>
      </c>
      <c r="D7" s="15" t="s">
        <v>275</v>
      </c>
    </row>
    <row r="8" spans="1:4" s="4" customFormat="1" ht="24" x14ac:dyDescent="0.2">
      <c r="A8" s="14" t="s">
        <v>155</v>
      </c>
      <c r="B8" s="55"/>
      <c r="C8" s="10" t="s">
        <v>153</v>
      </c>
      <c r="D8" s="15" t="s">
        <v>105</v>
      </c>
    </row>
    <row r="9" spans="1:4" s="4" customFormat="1" ht="24" x14ac:dyDescent="0.2">
      <c r="A9" s="14" t="s">
        <v>163</v>
      </c>
      <c r="B9" s="55"/>
      <c r="C9" s="10" t="s">
        <v>162</v>
      </c>
      <c r="D9" s="15" t="s">
        <v>109</v>
      </c>
    </row>
    <row r="10" spans="1:4" s="4" customFormat="1" ht="24" x14ac:dyDescent="0.2">
      <c r="A10" s="14" t="s">
        <v>165</v>
      </c>
      <c r="B10" s="55"/>
      <c r="C10" s="10" t="s">
        <v>162</v>
      </c>
      <c r="D10" s="15" t="s">
        <v>109</v>
      </c>
    </row>
    <row r="11" spans="1:4" s="4" customFormat="1" ht="24" x14ac:dyDescent="0.2">
      <c r="A11" s="14" t="s">
        <v>164</v>
      </c>
      <c r="B11" s="55"/>
      <c r="C11" s="10" t="s">
        <v>162</v>
      </c>
      <c r="D11" s="15" t="s">
        <v>109</v>
      </c>
    </row>
    <row r="12" spans="1:4" s="4" customFormat="1" ht="24" x14ac:dyDescent="0.2">
      <c r="A12" s="14" t="s">
        <v>156</v>
      </c>
      <c r="B12" s="55"/>
      <c r="C12" s="10" t="s">
        <v>153</v>
      </c>
      <c r="D12" s="15" t="s">
        <v>105</v>
      </c>
    </row>
    <row r="13" spans="1:4" s="4" customFormat="1" ht="24" x14ac:dyDescent="0.2">
      <c r="A13" s="14" t="s">
        <v>215</v>
      </c>
      <c r="B13" s="55"/>
      <c r="C13" s="10" t="s">
        <v>162</v>
      </c>
      <c r="D13" s="15" t="s">
        <v>110</v>
      </c>
    </row>
    <row r="14" spans="1:4" s="4" customFormat="1" ht="24" x14ac:dyDescent="0.2">
      <c r="A14" s="14" t="s">
        <v>161</v>
      </c>
      <c r="B14" s="55"/>
      <c r="C14" s="10" t="s">
        <v>162</v>
      </c>
      <c r="D14" s="15" t="s">
        <v>110</v>
      </c>
    </row>
    <row r="15" spans="1:4" s="4" customFormat="1" ht="35.25" customHeight="1" x14ac:dyDescent="0.2">
      <c r="A15" s="14" t="s">
        <v>214</v>
      </c>
      <c r="B15" s="55"/>
      <c r="C15" s="10" t="s">
        <v>141</v>
      </c>
      <c r="D15" s="15" t="s">
        <v>224</v>
      </c>
    </row>
    <row r="16" spans="1:4" s="4" customFormat="1" ht="35.25" customHeight="1" x14ac:dyDescent="0.2">
      <c r="A16" s="14" t="s">
        <v>140</v>
      </c>
      <c r="B16" s="10"/>
      <c r="C16" s="10" t="s">
        <v>141</v>
      </c>
      <c r="D16" s="15" t="s">
        <v>224</v>
      </c>
    </row>
    <row r="17" spans="1:4" s="4" customFormat="1" ht="24" x14ac:dyDescent="0.2">
      <c r="A17" s="14" t="s">
        <v>151</v>
      </c>
      <c r="B17" s="10"/>
      <c r="C17" s="10" t="s">
        <v>150</v>
      </c>
      <c r="D17" s="15" t="s">
        <v>223</v>
      </c>
    </row>
    <row r="18" spans="1:4" s="4" customFormat="1" ht="24" x14ac:dyDescent="0.2">
      <c r="A18" s="14" t="s">
        <v>149</v>
      </c>
      <c r="B18" s="10"/>
      <c r="C18" s="10" t="s">
        <v>150</v>
      </c>
      <c r="D18" s="15" t="s">
        <v>223</v>
      </c>
    </row>
    <row r="19" spans="1:4" s="4" customFormat="1" ht="24" x14ac:dyDescent="0.2">
      <c r="A19" s="14" t="s">
        <v>187</v>
      </c>
      <c r="B19" s="55"/>
      <c r="C19" s="10" t="s">
        <v>150</v>
      </c>
      <c r="D19" s="15" t="s">
        <v>127</v>
      </c>
    </row>
    <row r="20" spans="1:4" ht="30" customHeight="1" x14ac:dyDescent="0.2">
      <c r="A20" s="14" t="s">
        <v>424</v>
      </c>
      <c r="B20" s="55"/>
      <c r="C20" s="10" t="s">
        <v>166</v>
      </c>
      <c r="D20" s="15" t="s">
        <v>220</v>
      </c>
    </row>
    <row r="21" spans="1:4" s="4" customFormat="1" ht="24" x14ac:dyDescent="0.2">
      <c r="A21" s="14" t="s">
        <v>148</v>
      </c>
      <c r="B21" s="10"/>
      <c r="C21" s="10" t="s">
        <v>143</v>
      </c>
      <c r="D21" s="15" t="s">
        <v>146</v>
      </c>
    </row>
    <row r="22" spans="1:4" s="4" customFormat="1" ht="24" x14ac:dyDescent="0.2">
      <c r="A22" s="14" t="s">
        <v>173</v>
      </c>
      <c r="B22" s="55"/>
      <c r="C22" s="10" t="s">
        <v>174</v>
      </c>
      <c r="D22" s="15" t="s">
        <v>226</v>
      </c>
    </row>
    <row r="23" spans="1:4" s="4" customFormat="1" x14ac:dyDescent="0.2">
      <c r="A23" s="14" t="s">
        <v>177</v>
      </c>
      <c r="B23" s="55"/>
      <c r="C23" s="10" t="s">
        <v>166</v>
      </c>
      <c r="D23" s="15" t="s">
        <v>94</v>
      </c>
    </row>
    <row r="24" spans="1:4" s="4" customFormat="1" ht="24" x14ac:dyDescent="0.2">
      <c r="A24" s="14" t="s">
        <v>210</v>
      </c>
      <c r="B24" s="55"/>
      <c r="C24" s="10" t="s">
        <v>150</v>
      </c>
      <c r="D24" s="15" t="s">
        <v>127</v>
      </c>
    </row>
    <row r="25" spans="1:4" s="4" customFormat="1" ht="36" x14ac:dyDescent="0.2">
      <c r="A25" s="14" t="s">
        <v>205</v>
      </c>
      <c r="B25" s="55"/>
      <c r="C25" s="10" t="s">
        <v>160</v>
      </c>
      <c r="D25" s="15" t="s">
        <v>203</v>
      </c>
    </row>
    <row r="26" spans="1:4" s="4" customFormat="1" ht="36" x14ac:dyDescent="0.2">
      <c r="A26" s="14" t="s">
        <v>159</v>
      </c>
      <c r="B26" s="55"/>
      <c r="C26" s="10" t="s">
        <v>160</v>
      </c>
      <c r="D26" s="15" t="s">
        <v>222</v>
      </c>
    </row>
    <row r="27" spans="1:4" s="4" customFormat="1" ht="36" x14ac:dyDescent="0.2">
      <c r="A27" s="14" t="s">
        <v>202</v>
      </c>
      <c r="B27" s="55"/>
      <c r="C27" s="10" t="s">
        <v>178</v>
      </c>
      <c r="D27" s="15" t="s">
        <v>227</v>
      </c>
    </row>
    <row r="28" spans="1:4" s="4" customFormat="1" ht="36" x14ac:dyDescent="0.2">
      <c r="A28" s="14" t="s">
        <v>201</v>
      </c>
      <c r="B28" s="55"/>
      <c r="C28" s="10" t="s">
        <v>178</v>
      </c>
      <c r="D28" s="15" t="s">
        <v>227</v>
      </c>
    </row>
    <row r="29" spans="1:4" s="4" customFormat="1" ht="24" x14ac:dyDescent="0.2">
      <c r="A29" s="14" t="s">
        <v>200</v>
      </c>
      <c r="B29" s="55"/>
      <c r="C29" s="10" t="s">
        <v>213</v>
      </c>
      <c r="D29" s="15" t="s">
        <v>277</v>
      </c>
    </row>
    <row r="30" spans="1:4" s="4" customFormat="1" ht="24" x14ac:dyDescent="0.2">
      <c r="A30" s="14" t="s">
        <v>209</v>
      </c>
      <c r="B30" s="55"/>
      <c r="C30" s="10" t="s">
        <v>150</v>
      </c>
      <c r="D30" s="15" t="s">
        <v>127</v>
      </c>
    </row>
    <row r="31" spans="1:4" s="4" customFormat="1" ht="24" x14ac:dyDescent="0.2">
      <c r="A31" s="14" t="s">
        <v>193</v>
      </c>
      <c r="B31" s="55"/>
      <c r="C31" s="10" t="s">
        <v>150</v>
      </c>
      <c r="D31" s="15" t="s">
        <v>127</v>
      </c>
    </row>
    <row r="32" spans="1:4" s="4" customFormat="1" ht="24" x14ac:dyDescent="0.2">
      <c r="A32" s="14" t="s">
        <v>183</v>
      </c>
      <c r="B32" s="55"/>
      <c r="C32" s="10" t="s">
        <v>184</v>
      </c>
      <c r="D32" s="15" t="s">
        <v>129</v>
      </c>
    </row>
    <row r="33" spans="1:4" s="4" customFormat="1" ht="36" x14ac:dyDescent="0.2">
      <c r="A33" s="95" t="s">
        <v>279</v>
      </c>
      <c r="B33" s="55"/>
      <c r="C33" s="10" t="s">
        <v>290</v>
      </c>
      <c r="D33" s="15" t="s">
        <v>287</v>
      </c>
    </row>
    <row r="34" spans="1:4" s="4" customFormat="1" ht="24" x14ac:dyDescent="0.2">
      <c r="A34" s="14" t="s">
        <v>191</v>
      </c>
      <c r="B34" s="55"/>
      <c r="C34" s="10" t="s">
        <v>189</v>
      </c>
      <c r="D34" s="15" t="s">
        <v>49</v>
      </c>
    </row>
    <row r="35" spans="1:4" s="4" customFormat="1" ht="36" x14ac:dyDescent="0.2">
      <c r="A35" s="14" t="s">
        <v>168</v>
      </c>
      <c r="B35" s="55"/>
      <c r="C35" s="10" t="s">
        <v>228</v>
      </c>
      <c r="D35" s="15" t="s">
        <v>108</v>
      </c>
    </row>
    <row r="36" spans="1:4" s="4" customFormat="1" ht="36" x14ac:dyDescent="0.2">
      <c r="A36" s="95" t="s">
        <v>211</v>
      </c>
      <c r="B36" s="55"/>
      <c r="C36" s="10" t="s">
        <v>228</v>
      </c>
      <c r="D36" s="15" t="s">
        <v>108</v>
      </c>
    </row>
    <row r="37" spans="1:4" s="4" customFormat="1" ht="36" x14ac:dyDescent="0.2">
      <c r="A37" s="14" t="s">
        <v>280</v>
      </c>
      <c r="B37" s="55"/>
      <c r="C37" s="10" t="s">
        <v>228</v>
      </c>
      <c r="D37" s="15" t="s">
        <v>108</v>
      </c>
    </row>
    <row r="38" spans="1:4" s="4" customFormat="1" ht="24" x14ac:dyDescent="0.2">
      <c r="A38" s="14" t="s">
        <v>196</v>
      </c>
      <c r="B38" s="55"/>
      <c r="C38" s="10" t="s">
        <v>150</v>
      </c>
      <c r="D38" s="15" t="s">
        <v>126</v>
      </c>
    </row>
    <row r="39" spans="1:4" s="4" customFormat="1" ht="24" x14ac:dyDescent="0.2">
      <c r="A39" s="14" t="s">
        <v>197</v>
      </c>
      <c r="B39" s="55"/>
      <c r="C39" s="10" t="s">
        <v>150</v>
      </c>
      <c r="D39" s="15" t="s">
        <v>127</v>
      </c>
    </row>
    <row r="40" spans="1:4" s="4" customFormat="1" x14ac:dyDescent="0.2">
      <c r="A40" s="14" t="s">
        <v>212</v>
      </c>
      <c r="B40" s="55"/>
      <c r="C40" s="10" t="s">
        <v>213</v>
      </c>
      <c r="D40" s="56" t="s">
        <v>115</v>
      </c>
    </row>
    <row r="41" spans="1:4" s="4" customFormat="1" ht="24" x14ac:dyDescent="0.2">
      <c r="A41" s="14" t="s">
        <v>142</v>
      </c>
      <c r="B41" s="10"/>
      <c r="C41" s="10" t="s">
        <v>143</v>
      </c>
      <c r="D41" s="15" t="s">
        <v>144</v>
      </c>
    </row>
    <row r="42" spans="1:4" s="4" customFormat="1" ht="24" x14ac:dyDescent="0.2">
      <c r="A42" s="14" t="s">
        <v>170</v>
      </c>
      <c r="B42" s="55"/>
      <c r="C42" s="10" t="s">
        <v>171</v>
      </c>
      <c r="D42" s="15" t="s">
        <v>134</v>
      </c>
    </row>
    <row r="43" spans="1:4" s="4" customFormat="1" ht="24" x14ac:dyDescent="0.2">
      <c r="A43" s="14" t="s">
        <v>169</v>
      </c>
      <c r="B43" s="55"/>
      <c r="C43" s="10" t="s">
        <v>153</v>
      </c>
      <c r="D43" s="15" t="s">
        <v>106</v>
      </c>
    </row>
    <row r="44" spans="1:4" s="4" customFormat="1" ht="24" x14ac:dyDescent="0.2">
      <c r="A44" s="14" t="s">
        <v>145</v>
      </c>
      <c r="B44" s="10"/>
      <c r="C44" s="10" t="s">
        <v>143</v>
      </c>
      <c r="D44" s="15" t="s">
        <v>146</v>
      </c>
    </row>
    <row r="45" spans="1:4" s="4" customFormat="1" ht="24" x14ac:dyDescent="0.2">
      <c r="A45" s="95" t="s">
        <v>281</v>
      </c>
      <c r="B45" s="55"/>
      <c r="C45" s="10" t="s">
        <v>288</v>
      </c>
      <c r="D45" s="15" t="s">
        <v>111</v>
      </c>
    </row>
    <row r="46" spans="1:4" s="4" customFormat="1" ht="36" x14ac:dyDescent="0.2">
      <c r="A46" s="14" t="s">
        <v>198</v>
      </c>
      <c r="B46" s="55"/>
      <c r="C46" s="10" t="s">
        <v>199</v>
      </c>
      <c r="D46" s="15" t="s">
        <v>414</v>
      </c>
    </row>
    <row r="47" spans="1:4" ht="24" x14ac:dyDescent="0.2">
      <c r="A47" s="14" t="s">
        <v>186</v>
      </c>
      <c r="B47" s="55"/>
      <c r="C47" s="10" t="s">
        <v>150</v>
      </c>
      <c r="D47" s="15" t="s">
        <v>127</v>
      </c>
    </row>
    <row r="48" spans="1:4" ht="24" x14ac:dyDescent="0.2">
      <c r="A48" s="14" t="s">
        <v>157</v>
      </c>
      <c r="B48" s="55"/>
      <c r="C48" s="10" t="s">
        <v>158</v>
      </c>
      <c r="D48" s="15" t="s">
        <v>225</v>
      </c>
    </row>
    <row r="49" spans="1:6" ht="24" x14ac:dyDescent="0.2">
      <c r="A49" s="95" t="s">
        <v>270</v>
      </c>
      <c r="B49" s="55"/>
      <c r="C49" s="10" t="s">
        <v>274</v>
      </c>
      <c r="D49" s="15" t="s">
        <v>221</v>
      </c>
    </row>
    <row r="50" spans="1:6" ht="36" x14ac:dyDescent="0.2">
      <c r="A50" s="95" t="s">
        <v>282</v>
      </c>
      <c r="B50" s="55"/>
      <c r="C50" s="10" t="s">
        <v>289</v>
      </c>
      <c r="D50" s="15" t="s">
        <v>291</v>
      </c>
    </row>
    <row r="51" spans="1:6" ht="36" x14ac:dyDescent="0.2">
      <c r="A51" s="95" t="s">
        <v>283</v>
      </c>
      <c r="B51" s="55"/>
      <c r="C51" s="10" t="s">
        <v>289</v>
      </c>
      <c r="D51" s="15" t="s">
        <v>293</v>
      </c>
    </row>
    <row r="52" spans="1:6" x14ac:dyDescent="0.2">
      <c r="A52" s="95" t="s">
        <v>272</v>
      </c>
      <c r="B52" s="55"/>
      <c r="C52" s="10" t="s">
        <v>166</v>
      </c>
      <c r="D52" s="15" t="s">
        <v>94</v>
      </c>
    </row>
    <row r="53" spans="1:6" ht="24" x14ac:dyDescent="0.2">
      <c r="A53" s="95" t="s">
        <v>284</v>
      </c>
      <c r="B53" s="55"/>
      <c r="C53" s="10" t="s">
        <v>276</v>
      </c>
      <c r="D53" s="15" t="s">
        <v>292</v>
      </c>
    </row>
    <row r="54" spans="1:6" ht="36" x14ac:dyDescent="0.2">
      <c r="A54" s="14" t="s">
        <v>172</v>
      </c>
      <c r="B54" s="55"/>
      <c r="C54" s="10" t="s">
        <v>229</v>
      </c>
      <c r="D54" s="15" t="s">
        <v>137</v>
      </c>
    </row>
    <row r="55" spans="1:6" ht="36" x14ac:dyDescent="0.2">
      <c r="A55" s="14" t="s">
        <v>152</v>
      </c>
      <c r="B55" s="10"/>
      <c r="C55" s="10" t="s">
        <v>153</v>
      </c>
      <c r="D55" s="15" t="s">
        <v>106</v>
      </c>
    </row>
    <row r="56" spans="1:6" x14ac:dyDescent="0.2">
      <c r="A56" s="14" t="s">
        <v>182</v>
      </c>
      <c r="B56" s="55"/>
      <c r="C56" s="10" t="s">
        <v>181</v>
      </c>
      <c r="D56" s="15" t="s">
        <v>124</v>
      </c>
    </row>
    <row r="57" spans="1:6" ht="24" x14ac:dyDescent="0.2">
      <c r="A57" s="14" t="s">
        <v>175</v>
      </c>
      <c r="B57" s="55"/>
      <c r="C57" s="10" t="s">
        <v>143</v>
      </c>
      <c r="D57" s="15" t="s">
        <v>176</v>
      </c>
    </row>
    <row r="58" spans="1:6" ht="24" x14ac:dyDescent="0.2">
      <c r="A58" s="148" t="s">
        <v>404</v>
      </c>
      <c r="B58" s="109"/>
      <c r="C58" s="10" t="s">
        <v>143</v>
      </c>
      <c r="D58" s="15" t="s">
        <v>176</v>
      </c>
    </row>
    <row r="59" spans="1:6" ht="24" x14ac:dyDescent="0.2">
      <c r="A59" s="14" t="s">
        <v>195</v>
      </c>
      <c r="B59" s="55"/>
      <c r="C59" s="10" t="s">
        <v>150</v>
      </c>
      <c r="D59" s="15" t="s">
        <v>127</v>
      </c>
    </row>
    <row r="60" spans="1:6" ht="24" x14ac:dyDescent="0.2">
      <c r="A60" s="95" t="s">
        <v>411</v>
      </c>
      <c r="B60" s="164"/>
      <c r="C60" s="10" t="s">
        <v>166</v>
      </c>
      <c r="D60" s="15" t="s">
        <v>93</v>
      </c>
    </row>
    <row r="61" spans="1:6" ht="36" x14ac:dyDescent="0.2">
      <c r="A61" s="14" t="s">
        <v>204</v>
      </c>
      <c r="B61" s="55"/>
      <c r="C61" s="10" t="s">
        <v>160</v>
      </c>
      <c r="D61" s="15" t="s">
        <v>203</v>
      </c>
    </row>
    <row r="62" spans="1:6" x14ac:dyDescent="0.2">
      <c r="A62" s="14" t="s">
        <v>180</v>
      </c>
      <c r="B62" s="55"/>
      <c r="C62" s="10" t="s">
        <v>181</v>
      </c>
      <c r="D62" s="15" t="s">
        <v>124</v>
      </c>
    </row>
    <row r="63" spans="1:6" ht="36" x14ac:dyDescent="0.25">
      <c r="A63" s="14" t="s">
        <v>167</v>
      </c>
      <c r="B63" s="55"/>
      <c r="C63" s="10" t="s">
        <v>199</v>
      </c>
      <c r="D63" s="15" t="s">
        <v>413</v>
      </c>
      <c r="F63" s="28"/>
    </row>
    <row r="64" spans="1:6" ht="24" x14ac:dyDescent="0.2">
      <c r="A64" s="14" t="s">
        <v>208</v>
      </c>
      <c r="B64" s="55"/>
      <c r="C64" s="10" t="s">
        <v>171</v>
      </c>
      <c r="D64" s="15" t="s">
        <v>61</v>
      </c>
    </row>
    <row r="65" spans="1:4" ht="24" x14ac:dyDescent="0.2">
      <c r="A65" s="14" t="s">
        <v>188</v>
      </c>
      <c r="B65" s="55"/>
      <c r="C65" s="10" t="s">
        <v>189</v>
      </c>
      <c r="D65" s="15" t="s">
        <v>190</v>
      </c>
    </row>
    <row r="66" spans="1:4" ht="24" x14ac:dyDescent="0.2">
      <c r="A66" s="14" t="s">
        <v>425</v>
      </c>
      <c r="B66" s="55"/>
      <c r="C66" s="10" t="s">
        <v>153</v>
      </c>
      <c r="D66" s="15" t="s">
        <v>273</v>
      </c>
    </row>
    <row r="67" spans="1:4" ht="24" x14ac:dyDescent="0.2">
      <c r="A67" s="14" t="s">
        <v>179</v>
      </c>
      <c r="B67" s="55"/>
      <c r="C67" s="10" t="s">
        <v>153</v>
      </c>
      <c r="D67" s="15" t="s">
        <v>273</v>
      </c>
    </row>
    <row r="68" spans="1:4" ht="24" x14ac:dyDescent="0.2">
      <c r="A68" s="14" t="s">
        <v>192</v>
      </c>
      <c r="B68" s="55"/>
      <c r="C68" s="10" t="s">
        <v>150</v>
      </c>
      <c r="D68" s="15" t="s">
        <v>127</v>
      </c>
    </row>
    <row r="69" spans="1:4" ht="24" x14ac:dyDescent="0.2">
      <c r="A69" s="14" t="s">
        <v>194</v>
      </c>
      <c r="B69" s="55"/>
      <c r="C69" s="10" t="s">
        <v>150</v>
      </c>
      <c r="D69" s="15" t="s">
        <v>127</v>
      </c>
    </row>
    <row r="70" spans="1:4" ht="24" x14ac:dyDescent="0.2">
      <c r="A70" s="14" t="s">
        <v>207</v>
      </c>
      <c r="B70" s="55"/>
      <c r="C70" s="10" t="s">
        <v>162</v>
      </c>
      <c r="D70" s="15" t="s">
        <v>110</v>
      </c>
    </row>
    <row r="71" spans="1:4" ht="24" x14ac:dyDescent="0.2">
      <c r="A71" s="14" t="s">
        <v>206</v>
      </c>
      <c r="B71" s="55"/>
      <c r="C71" s="10" t="s">
        <v>162</v>
      </c>
      <c r="D71" s="15" t="s">
        <v>111</v>
      </c>
    </row>
    <row r="72" spans="1:4" ht="24" x14ac:dyDescent="0.2">
      <c r="A72" s="83" t="s">
        <v>147</v>
      </c>
      <c r="B72" s="84"/>
      <c r="C72" s="84" t="s">
        <v>143</v>
      </c>
      <c r="D72" s="85" t="s">
        <v>144</v>
      </c>
    </row>
    <row r="73" spans="1:4" ht="24.75" thickBot="1" x14ac:dyDescent="0.25">
      <c r="A73" s="20" t="s">
        <v>185</v>
      </c>
      <c r="B73" s="160"/>
      <c r="C73" s="157" t="s">
        <v>184</v>
      </c>
      <c r="D73" s="161" t="s">
        <v>129</v>
      </c>
    </row>
  </sheetData>
  <sortState ref="A4:D73">
    <sortCondition ref="A3"/>
  </sortState>
  <mergeCells count="2">
    <mergeCell ref="C2:D2"/>
    <mergeCell ref="A2:B2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"/>
  <sheetViews>
    <sheetView zoomScale="80" zoomScaleNormal="80" workbookViewId="0">
      <pane ySplit="1" topLeftCell="A2" activePane="bottomLeft" state="frozen"/>
      <selection pane="bottomLeft" activeCell="E17" sqref="E17"/>
    </sheetView>
  </sheetViews>
  <sheetFormatPr defaultRowHeight="12" x14ac:dyDescent="0.2"/>
  <cols>
    <col min="1" max="1" width="50.42578125" style="1" customWidth="1"/>
    <col min="2" max="2" width="19" style="1" customWidth="1"/>
    <col min="3" max="3" width="17.42578125" style="1" customWidth="1"/>
    <col min="4" max="21" width="9.140625" style="1"/>
    <col min="22" max="22" width="9.140625" style="1" hidden="1" customWidth="1"/>
    <col min="23" max="16384" width="9.140625" style="1"/>
  </cols>
  <sheetData>
    <row r="1" spans="1:25" ht="24" x14ac:dyDescent="0.2">
      <c r="A1" s="153" t="s">
        <v>90</v>
      </c>
      <c r="B1" s="154" t="s">
        <v>19</v>
      </c>
      <c r="C1" s="155" t="s">
        <v>412</v>
      </c>
    </row>
    <row r="2" spans="1:25" s="167" customFormat="1" x14ac:dyDescent="0.25">
      <c r="A2" s="173" t="s">
        <v>91</v>
      </c>
      <c r="B2" s="165" t="s">
        <v>68</v>
      </c>
      <c r="C2" s="169"/>
    </row>
    <row r="3" spans="1:25" s="167" customFormat="1" ht="24" x14ac:dyDescent="0.25">
      <c r="A3" s="173" t="s">
        <v>92</v>
      </c>
      <c r="B3" s="165" t="s">
        <v>68</v>
      </c>
      <c r="C3" s="169"/>
      <c r="W3" s="170"/>
    </row>
    <row r="4" spans="1:25" s="167" customFormat="1" x14ac:dyDescent="0.25">
      <c r="A4" s="166" t="s">
        <v>93</v>
      </c>
      <c r="B4" s="165" t="s">
        <v>68</v>
      </c>
      <c r="C4" s="169"/>
      <c r="Y4" s="170"/>
    </row>
    <row r="5" spans="1:25" s="167" customFormat="1" ht="24" x14ac:dyDescent="0.25">
      <c r="A5" s="166" t="s">
        <v>94</v>
      </c>
      <c r="B5" s="165" t="s">
        <v>68</v>
      </c>
      <c r="C5" s="169"/>
      <c r="W5" s="170"/>
    </row>
    <row r="6" spans="1:25" s="167" customFormat="1" ht="24" x14ac:dyDescent="0.25">
      <c r="A6" s="166" t="s">
        <v>95</v>
      </c>
      <c r="B6" s="165" t="s">
        <v>68</v>
      </c>
      <c r="C6" s="169"/>
      <c r="W6" s="170"/>
    </row>
    <row r="7" spans="1:25" s="167" customFormat="1" x14ac:dyDescent="0.25">
      <c r="A7" s="166" t="s">
        <v>20</v>
      </c>
      <c r="B7" s="165" t="s">
        <v>68</v>
      </c>
      <c r="C7" s="169"/>
      <c r="W7" s="170"/>
    </row>
    <row r="8" spans="1:25" s="167" customFormat="1" x14ac:dyDescent="0.25">
      <c r="A8" s="166" t="s">
        <v>96</v>
      </c>
      <c r="B8" s="165" t="s">
        <v>68</v>
      </c>
      <c r="C8" s="169"/>
    </row>
    <row r="9" spans="1:25" s="167" customFormat="1" x14ac:dyDescent="0.25">
      <c r="A9" s="166" t="s">
        <v>97</v>
      </c>
      <c r="B9" s="165" t="s">
        <v>68</v>
      </c>
      <c r="C9" s="169"/>
    </row>
    <row r="10" spans="1:25" s="167" customFormat="1" x14ac:dyDescent="0.25">
      <c r="A10" s="166" t="s">
        <v>98</v>
      </c>
      <c r="B10" s="165" t="s">
        <v>68</v>
      </c>
      <c r="C10" s="169"/>
    </row>
    <row r="11" spans="1:25" s="167" customFormat="1" x14ac:dyDescent="0.25">
      <c r="A11" s="166" t="s">
        <v>21</v>
      </c>
      <c r="B11" s="165" t="s">
        <v>68</v>
      </c>
      <c r="C11" s="169"/>
    </row>
    <row r="12" spans="1:25" s="167" customFormat="1" x14ac:dyDescent="0.25">
      <c r="A12" s="166" t="s">
        <v>22</v>
      </c>
      <c r="B12" s="165" t="s">
        <v>70</v>
      </c>
      <c r="C12" s="169"/>
    </row>
    <row r="13" spans="1:25" s="167" customFormat="1" x14ac:dyDescent="0.25">
      <c r="A13" s="166" t="s">
        <v>23</v>
      </c>
      <c r="B13" s="165" t="s">
        <v>65</v>
      </c>
      <c r="C13" s="169"/>
    </row>
    <row r="14" spans="1:25" s="167" customFormat="1" x14ac:dyDescent="0.25">
      <c r="A14" s="166" t="s">
        <v>24</v>
      </c>
      <c r="B14" s="165" t="s">
        <v>69</v>
      </c>
      <c r="C14" s="169"/>
    </row>
    <row r="15" spans="1:25" s="167" customFormat="1" ht="24" x14ac:dyDescent="0.25">
      <c r="A15" s="166" t="s">
        <v>25</v>
      </c>
      <c r="B15" s="165" t="s">
        <v>66</v>
      </c>
      <c r="C15" s="169"/>
    </row>
    <row r="16" spans="1:25" s="167" customFormat="1" ht="24" x14ac:dyDescent="0.25">
      <c r="A16" s="166" t="s">
        <v>26</v>
      </c>
      <c r="B16" s="165" t="s">
        <v>70</v>
      </c>
      <c r="C16" s="169"/>
    </row>
    <row r="17" spans="1:3" s="167" customFormat="1" ht="24" x14ac:dyDescent="0.25">
      <c r="A17" s="166" t="s">
        <v>27</v>
      </c>
      <c r="B17" s="165" t="s">
        <v>70</v>
      </c>
      <c r="C17" s="169"/>
    </row>
    <row r="18" spans="1:3" s="167" customFormat="1" ht="24" x14ac:dyDescent="0.25">
      <c r="A18" s="166" t="s">
        <v>99</v>
      </c>
      <c r="B18" s="165" t="s">
        <v>70</v>
      </c>
      <c r="C18" s="169"/>
    </row>
    <row r="19" spans="1:3" s="167" customFormat="1" ht="24" x14ac:dyDescent="0.25">
      <c r="A19" s="166" t="s">
        <v>100</v>
      </c>
      <c r="B19" s="165" t="s">
        <v>69</v>
      </c>
      <c r="C19" s="169"/>
    </row>
    <row r="20" spans="1:3" s="167" customFormat="1" ht="24" x14ac:dyDescent="0.25">
      <c r="A20" s="166" t="s">
        <v>216</v>
      </c>
      <c r="B20" s="165" t="s">
        <v>69</v>
      </c>
      <c r="C20" s="169"/>
    </row>
    <row r="21" spans="1:3" s="167" customFormat="1" ht="24" x14ac:dyDescent="0.25">
      <c r="A21" s="166" t="s">
        <v>101</v>
      </c>
      <c r="B21" s="165" t="s">
        <v>68</v>
      </c>
      <c r="C21" s="169"/>
    </row>
    <row r="22" spans="1:3" s="167" customFormat="1" ht="24" x14ac:dyDescent="0.25">
      <c r="A22" s="166" t="s">
        <v>102</v>
      </c>
      <c r="B22" s="165" t="s">
        <v>68</v>
      </c>
      <c r="C22" s="169"/>
    </row>
    <row r="23" spans="1:3" s="167" customFormat="1" ht="24" x14ac:dyDescent="0.25">
      <c r="A23" s="166" t="s">
        <v>103</v>
      </c>
      <c r="B23" s="165" t="s">
        <v>68</v>
      </c>
      <c r="C23" s="169"/>
    </row>
    <row r="24" spans="1:3" s="167" customFormat="1" ht="24" x14ac:dyDescent="0.25">
      <c r="A24" s="166" t="s">
        <v>217</v>
      </c>
      <c r="B24" s="165" t="s">
        <v>68</v>
      </c>
      <c r="C24" s="169"/>
    </row>
    <row r="25" spans="1:3" s="167" customFormat="1" ht="24" x14ac:dyDescent="0.25">
      <c r="A25" s="166" t="s">
        <v>218</v>
      </c>
      <c r="B25" s="165" t="s">
        <v>68</v>
      </c>
      <c r="C25" s="169"/>
    </row>
    <row r="26" spans="1:3" s="167" customFormat="1" ht="24" x14ac:dyDescent="0.25">
      <c r="A26" s="166" t="s">
        <v>28</v>
      </c>
      <c r="B26" s="165" t="s">
        <v>69</v>
      </c>
      <c r="C26" s="169"/>
    </row>
    <row r="27" spans="1:3" s="167" customFormat="1" x14ac:dyDescent="0.25">
      <c r="A27" s="166" t="s">
        <v>29</v>
      </c>
      <c r="B27" s="165" t="s">
        <v>70</v>
      </c>
      <c r="C27" s="169"/>
    </row>
    <row r="28" spans="1:3" s="167" customFormat="1" ht="24" x14ac:dyDescent="0.25">
      <c r="A28" s="166" t="s">
        <v>30</v>
      </c>
      <c r="B28" s="165" t="s">
        <v>69</v>
      </c>
      <c r="C28" s="169"/>
    </row>
    <row r="29" spans="1:3" s="167" customFormat="1" ht="24" x14ac:dyDescent="0.25">
      <c r="A29" s="166" t="s">
        <v>31</v>
      </c>
      <c r="B29" s="165" t="s">
        <v>69</v>
      </c>
      <c r="C29" s="169"/>
    </row>
    <row r="30" spans="1:3" s="167" customFormat="1" ht="24" x14ac:dyDescent="0.25">
      <c r="A30" s="166" t="s">
        <v>32</v>
      </c>
      <c r="B30" s="165" t="s">
        <v>70</v>
      </c>
      <c r="C30" s="169"/>
    </row>
    <row r="31" spans="1:3" s="167" customFormat="1" ht="24" x14ac:dyDescent="0.25">
      <c r="A31" s="166" t="s">
        <v>104</v>
      </c>
      <c r="B31" s="165" t="s">
        <v>70</v>
      </c>
      <c r="C31" s="169"/>
    </row>
    <row r="32" spans="1:3" s="167" customFormat="1" ht="36" x14ac:dyDescent="0.25">
      <c r="A32" s="166" t="s">
        <v>105</v>
      </c>
      <c r="B32" s="165" t="s">
        <v>70</v>
      </c>
      <c r="C32" s="169"/>
    </row>
    <row r="33" spans="1:3" s="167" customFormat="1" ht="36" x14ac:dyDescent="0.25">
      <c r="A33" s="166" t="s">
        <v>106</v>
      </c>
      <c r="B33" s="165" t="s">
        <v>69</v>
      </c>
      <c r="C33" s="169"/>
    </row>
    <row r="34" spans="1:3" s="167" customFormat="1" ht="36" x14ac:dyDescent="0.25">
      <c r="A34" s="166" t="s">
        <v>107</v>
      </c>
      <c r="B34" s="165" t="s">
        <v>70</v>
      </c>
      <c r="C34" s="169"/>
    </row>
    <row r="35" spans="1:3" s="167" customFormat="1" x14ac:dyDescent="0.25">
      <c r="A35" s="166" t="s">
        <v>33</v>
      </c>
      <c r="B35" s="165" t="s">
        <v>69</v>
      </c>
      <c r="C35" s="169"/>
    </row>
    <row r="36" spans="1:3" s="167" customFormat="1" ht="36" x14ac:dyDescent="0.25">
      <c r="A36" s="166" t="s">
        <v>34</v>
      </c>
      <c r="B36" s="165" t="s">
        <v>69</v>
      </c>
      <c r="C36" s="169"/>
    </row>
    <row r="37" spans="1:3" s="167" customFormat="1" ht="24" x14ac:dyDescent="0.25">
      <c r="A37" s="166" t="s">
        <v>35</v>
      </c>
      <c r="B37" s="165" t="s">
        <v>70</v>
      </c>
      <c r="C37" s="169"/>
    </row>
    <row r="38" spans="1:3" s="167" customFormat="1" x14ac:dyDescent="0.25">
      <c r="A38" s="166" t="s">
        <v>108</v>
      </c>
      <c r="B38" s="165" t="s">
        <v>69</v>
      </c>
      <c r="C38" s="169"/>
    </row>
    <row r="39" spans="1:3" s="167" customFormat="1" ht="36" x14ac:dyDescent="0.25">
      <c r="A39" s="166" t="s">
        <v>36</v>
      </c>
      <c r="B39" s="165" t="s">
        <v>69</v>
      </c>
      <c r="C39" s="169"/>
    </row>
    <row r="40" spans="1:3" s="167" customFormat="1" ht="24" x14ac:dyDescent="0.25">
      <c r="A40" s="166" t="s">
        <v>109</v>
      </c>
      <c r="B40" s="165" t="s">
        <v>69</v>
      </c>
      <c r="C40" s="169"/>
    </row>
    <row r="41" spans="1:3" s="167" customFormat="1" ht="24" x14ac:dyDescent="0.25">
      <c r="A41" s="166" t="s">
        <v>110</v>
      </c>
      <c r="B41" s="165" t="s">
        <v>70</v>
      </c>
      <c r="C41" s="169"/>
    </row>
    <row r="42" spans="1:3" s="167" customFormat="1" ht="24" x14ac:dyDescent="0.25">
      <c r="A42" s="166" t="s">
        <v>111</v>
      </c>
      <c r="B42" s="165" t="s">
        <v>69</v>
      </c>
      <c r="C42" s="169"/>
    </row>
    <row r="43" spans="1:3" s="167" customFormat="1" ht="24" x14ac:dyDescent="0.25">
      <c r="A43" s="166" t="s">
        <v>112</v>
      </c>
      <c r="B43" s="165" t="s">
        <v>69</v>
      </c>
      <c r="C43" s="169"/>
    </row>
    <row r="44" spans="1:3" s="167" customFormat="1" ht="24" x14ac:dyDescent="0.25">
      <c r="A44" s="166" t="s">
        <v>37</v>
      </c>
      <c r="B44" s="165" t="s">
        <v>68</v>
      </c>
      <c r="C44" s="169"/>
    </row>
    <row r="45" spans="1:3" s="167" customFormat="1" ht="24" x14ac:dyDescent="0.25">
      <c r="A45" s="166" t="s">
        <v>38</v>
      </c>
      <c r="B45" s="165" t="s">
        <v>68</v>
      </c>
      <c r="C45" s="169"/>
    </row>
    <row r="46" spans="1:3" s="167" customFormat="1" x14ac:dyDescent="0.25">
      <c r="A46" s="166" t="s">
        <v>39</v>
      </c>
      <c r="B46" s="165" t="s">
        <v>69</v>
      </c>
      <c r="C46" s="169"/>
    </row>
    <row r="47" spans="1:3" s="167" customFormat="1" ht="24" x14ac:dyDescent="0.25">
      <c r="A47" s="166" t="s">
        <v>40</v>
      </c>
      <c r="B47" s="165" t="s">
        <v>68</v>
      </c>
      <c r="C47" s="169"/>
    </row>
    <row r="48" spans="1:3" s="167" customFormat="1" ht="24" x14ac:dyDescent="0.25">
      <c r="A48" s="166" t="s">
        <v>113</v>
      </c>
      <c r="B48" s="165" t="s">
        <v>68</v>
      </c>
      <c r="C48" s="169"/>
    </row>
    <row r="49" spans="1:3" s="167" customFormat="1" ht="24" x14ac:dyDescent="0.25">
      <c r="A49" s="166" t="s">
        <v>114</v>
      </c>
      <c r="B49" s="165" t="s">
        <v>68</v>
      </c>
      <c r="C49" s="169"/>
    </row>
    <row r="50" spans="1:3" s="167" customFormat="1" ht="24" x14ac:dyDescent="0.25">
      <c r="A50" s="166" t="s">
        <v>115</v>
      </c>
      <c r="B50" s="165" t="s">
        <v>68</v>
      </c>
      <c r="C50" s="169"/>
    </row>
    <row r="51" spans="1:3" s="167" customFormat="1" ht="36" x14ac:dyDescent="0.25">
      <c r="A51" s="166" t="s">
        <v>41</v>
      </c>
      <c r="B51" s="165" t="s">
        <v>69</v>
      </c>
      <c r="C51" s="169"/>
    </row>
    <row r="52" spans="1:3" s="167" customFormat="1" x14ac:dyDescent="0.25">
      <c r="A52" s="166" t="s">
        <v>116</v>
      </c>
      <c r="B52" s="165" t="s">
        <v>69</v>
      </c>
      <c r="C52" s="169"/>
    </row>
    <row r="53" spans="1:3" s="167" customFormat="1" ht="24" x14ac:dyDescent="0.25">
      <c r="A53" s="166" t="s">
        <v>42</v>
      </c>
      <c r="B53" s="165" t="s">
        <v>70</v>
      </c>
      <c r="C53" s="169"/>
    </row>
    <row r="54" spans="1:3" s="167" customFormat="1" x14ac:dyDescent="0.25">
      <c r="A54" s="166" t="s">
        <v>117</v>
      </c>
      <c r="B54" s="165" t="s">
        <v>70</v>
      </c>
      <c r="C54" s="169"/>
    </row>
    <row r="55" spans="1:3" s="167" customFormat="1" ht="24" x14ac:dyDescent="0.25">
      <c r="A55" s="166" t="s">
        <v>118</v>
      </c>
      <c r="B55" s="165" t="s">
        <v>70</v>
      </c>
      <c r="C55" s="169"/>
    </row>
    <row r="56" spans="1:3" s="167" customFormat="1" ht="36" x14ac:dyDescent="0.25">
      <c r="A56" s="166" t="s">
        <v>43</v>
      </c>
      <c r="B56" s="165" t="s">
        <v>70</v>
      </c>
      <c r="C56" s="169"/>
    </row>
    <row r="57" spans="1:3" s="167" customFormat="1" ht="24" x14ac:dyDescent="0.25">
      <c r="A57" s="166" t="s">
        <v>44</v>
      </c>
      <c r="B57" s="165" t="s">
        <v>68</v>
      </c>
      <c r="C57" s="169"/>
    </row>
    <row r="58" spans="1:3" s="167" customFormat="1" x14ac:dyDescent="0.25">
      <c r="A58" s="166" t="s">
        <v>119</v>
      </c>
      <c r="B58" s="165" t="s">
        <v>70</v>
      </c>
      <c r="C58" s="169"/>
    </row>
    <row r="59" spans="1:3" s="167" customFormat="1" x14ac:dyDescent="0.25">
      <c r="A59" s="166" t="s">
        <v>45</v>
      </c>
      <c r="B59" s="165" t="s">
        <v>70</v>
      </c>
      <c r="C59" s="169"/>
    </row>
    <row r="60" spans="1:3" s="167" customFormat="1" ht="24" x14ac:dyDescent="0.25">
      <c r="A60" s="166" t="s">
        <v>219</v>
      </c>
      <c r="B60" s="165" t="s">
        <v>70</v>
      </c>
      <c r="C60" s="169"/>
    </row>
    <row r="61" spans="1:3" s="167" customFormat="1" x14ac:dyDescent="0.25">
      <c r="A61" s="166" t="s">
        <v>120</v>
      </c>
      <c r="B61" s="165" t="s">
        <v>69</v>
      </c>
      <c r="C61" s="169"/>
    </row>
    <row r="62" spans="1:3" s="167" customFormat="1" x14ac:dyDescent="0.25">
      <c r="A62" s="166" t="s">
        <v>46</v>
      </c>
      <c r="B62" s="165" t="s">
        <v>68</v>
      </c>
      <c r="C62" s="169"/>
    </row>
    <row r="63" spans="1:3" s="167" customFormat="1" x14ac:dyDescent="0.25">
      <c r="A63" s="166" t="s">
        <v>47</v>
      </c>
      <c r="B63" s="165" t="s">
        <v>68</v>
      </c>
      <c r="C63" s="169"/>
    </row>
    <row r="64" spans="1:3" s="167" customFormat="1" ht="24" x14ac:dyDescent="0.25">
      <c r="A64" s="166" t="s">
        <v>48</v>
      </c>
      <c r="B64" s="165" t="s">
        <v>68</v>
      </c>
      <c r="C64" s="169"/>
    </row>
    <row r="65" spans="1:3" s="167" customFormat="1" x14ac:dyDescent="0.25">
      <c r="A65" s="166" t="s">
        <v>49</v>
      </c>
      <c r="B65" s="165" t="s">
        <v>70</v>
      </c>
      <c r="C65" s="169"/>
    </row>
    <row r="66" spans="1:3" s="167" customFormat="1" ht="24" x14ac:dyDescent="0.25">
      <c r="A66" s="166" t="s">
        <v>50</v>
      </c>
      <c r="B66" s="165" t="s">
        <v>69</v>
      </c>
      <c r="C66" s="169"/>
    </row>
    <row r="67" spans="1:3" s="167" customFormat="1" ht="60" x14ac:dyDescent="0.25">
      <c r="A67" s="166" t="s">
        <v>121</v>
      </c>
      <c r="B67" s="165" t="s">
        <v>70</v>
      </c>
      <c r="C67" s="169"/>
    </row>
    <row r="68" spans="1:3" s="167" customFormat="1" x14ac:dyDescent="0.25">
      <c r="A68" s="166" t="s">
        <v>122</v>
      </c>
      <c r="B68" s="165" t="s">
        <v>69</v>
      </c>
      <c r="C68" s="169"/>
    </row>
    <row r="69" spans="1:3" s="167" customFormat="1" ht="24" x14ac:dyDescent="0.25">
      <c r="A69" s="166" t="s">
        <v>51</v>
      </c>
      <c r="B69" s="165" t="s">
        <v>68</v>
      </c>
      <c r="C69" s="169"/>
    </row>
    <row r="70" spans="1:3" s="167" customFormat="1" ht="24" x14ac:dyDescent="0.25">
      <c r="A70" s="166" t="s">
        <v>52</v>
      </c>
      <c r="B70" s="165" t="s">
        <v>70</v>
      </c>
      <c r="C70" s="169"/>
    </row>
    <row r="71" spans="1:3" s="167" customFormat="1" x14ac:dyDescent="0.25">
      <c r="A71" s="166" t="s">
        <v>53</v>
      </c>
      <c r="B71" s="165" t="s">
        <v>67</v>
      </c>
      <c r="C71" s="169"/>
    </row>
    <row r="72" spans="1:3" s="167" customFormat="1" x14ac:dyDescent="0.25">
      <c r="A72" s="166" t="s">
        <v>54</v>
      </c>
      <c r="B72" s="165" t="s">
        <v>67</v>
      </c>
      <c r="C72" s="169"/>
    </row>
    <row r="73" spans="1:3" s="167" customFormat="1" ht="24" x14ac:dyDescent="0.25">
      <c r="A73" s="166" t="s">
        <v>123</v>
      </c>
      <c r="B73" s="165" t="s">
        <v>69</v>
      </c>
      <c r="C73" s="169"/>
    </row>
    <row r="74" spans="1:3" s="167" customFormat="1" x14ac:dyDescent="0.25">
      <c r="A74" s="166" t="s">
        <v>124</v>
      </c>
      <c r="B74" s="165" t="s">
        <v>70</v>
      </c>
      <c r="C74" s="169"/>
    </row>
    <row r="75" spans="1:3" s="167" customFormat="1" x14ac:dyDescent="0.25">
      <c r="A75" s="166" t="s">
        <v>125</v>
      </c>
      <c r="B75" s="165" t="s">
        <v>68</v>
      </c>
      <c r="C75" s="169"/>
    </row>
    <row r="76" spans="1:3" s="167" customFormat="1" ht="24" x14ac:dyDescent="0.25">
      <c r="A76" s="166" t="s">
        <v>126</v>
      </c>
      <c r="B76" s="165" t="s">
        <v>67</v>
      </c>
      <c r="C76" s="169"/>
    </row>
    <row r="77" spans="1:3" s="167" customFormat="1" ht="24" x14ac:dyDescent="0.25">
      <c r="A77" s="166" t="s">
        <v>127</v>
      </c>
      <c r="B77" s="165" t="s">
        <v>69</v>
      </c>
      <c r="C77" s="169"/>
    </row>
    <row r="78" spans="1:3" s="167" customFormat="1" x14ac:dyDescent="0.25">
      <c r="A78" s="166" t="s">
        <v>55</v>
      </c>
      <c r="B78" s="165" t="s">
        <v>68</v>
      </c>
      <c r="C78" s="169"/>
    </row>
    <row r="79" spans="1:3" s="167" customFormat="1" ht="24" x14ac:dyDescent="0.25">
      <c r="A79" s="166" t="s">
        <v>56</v>
      </c>
      <c r="B79" s="165" t="s">
        <v>69</v>
      </c>
      <c r="C79" s="169"/>
    </row>
    <row r="80" spans="1:3" s="167" customFormat="1" ht="24" x14ac:dyDescent="0.25">
      <c r="A80" s="166" t="s">
        <v>57</v>
      </c>
      <c r="B80" s="165" t="s">
        <v>67</v>
      </c>
      <c r="C80" s="169"/>
    </row>
    <row r="81" spans="1:3" s="167" customFormat="1" x14ac:dyDescent="0.25">
      <c r="A81" s="166" t="s">
        <v>128</v>
      </c>
      <c r="B81" s="165" t="s">
        <v>69</v>
      </c>
      <c r="C81" s="169"/>
    </row>
    <row r="82" spans="1:3" s="167" customFormat="1" ht="36" x14ac:dyDescent="0.25">
      <c r="A82" s="166" t="s">
        <v>129</v>
      </c>
      <c r="B82" s="165" t="s">
        <v>69</v>
      </c>
      <c r="C82" s="169"/>
    </row>
    <row r="83" spans="1:3" s="167" customFormat="1" ht="36" x14ac:dyDescent="0.25">
      <c r="A83" s="166" t="s">
        <v>58</v>
      </c>
      <c r="B83" s="165" t="s">
        <v>69</v>
      </c>
      <c r="C83" s="169"/>
    </row>
    <row r="84" spans="1:3" s="167" customFormat="1" ht="36" x14ac:dyDescent="0.25">
      <c r="A84" s="166" t="s">
        <v>59</v>
      </c>
      <c r="B84" s="165" t="s">
        <v>67</v>
      </c>
      <c r="C84" s="169"/>
    </row>
    <row r="85" spans="1:3" s="167" customFormat="1" ht="24" x14ac:dyDescent="0.25">
      <c r="A85" s="166" t="s">
        <v>60</v>
      </c>
      <c r="B85" s="165" t="s">
        <v>67</v>
      </c>
      <c r="C85" s="169"/>
    </row>
    <row r="86" spans="1:3" s="167" customFormat="1" x14ac:dyDescent="0.25">
      <c r="A86" s="166" t="s">
        <v>61</v>
      </c>
      <c r="B86" s="165" t="s">
        <v>70</v>
      </c>
      <c r="C86" s="169"/>
    </row>
    <row r="87" spans="1:3" s="167" customFormat="1" ht="24" x14ac:dyDescent="0.25">
      <c r="A87" s="166" t="s">
        <v>130</v>
      </c>
      <c r="B87" s="165" t="s">
        <v>67</v>
      </c>
      <c r="C87" s="169"/>
    </row>
    <row r="88" spans="1:3" s="167" customFormat="1" ht="36" x14ac:dyDescent="0.25">
      <c r="A88" s="166" t="s">
        <v>131</v>
      </c>
      <c r="B88" s="165" t="s">
        <v>70</v>
      </c>
      <c r="C88" s="169"/>
    </row>
    <row r="89" spans="1:3" s="167" customFormat="1" ht="24" x14ac:dyDescent="0.25">
      <c r="A89" s="166" t="s">
        <v>132</v>
      </c>
      <c r="B89" s="165" t="s">
        <v>70</v>
      </c>
      <c r="C89" s="169"/>
    </row>
    <row r="90" spans="1:3" s="167" customFormat="1" x14ac:dyDescent="0.25">
      <c r="A90" s="166" t="s">
        <v>133</v>
      </c>
      <c r="B90" s="165" t="s">
        <v>70</v>
      </c>
      <c r="C90" s="169"/>
    </row>
    <row r="91" spans="1:3" s="167" customFormat="1" ht="24" x14ac:dyDescent="0.25">
      <c r="A91" s="166" t="s">
        <v>134</v>
      </c>
      <c r="B91" s="165" t="s">
        <v>69</v>
      </c>
      <c r="C91" s="169"/>
    </row>
    <row r="92" spans="1:3" s="167" customFormat="1" ht="24" x14ac:dyDescent="0.25">
      <c r="A92" s="166" t="s">
        <v>135</v>
      </c>
      <c r="B92" s="165" t="s">
        <v>68</v>
      </c>
      <c r="C92" s="169"/>
    </row>
    <row r="93" spans="1:3" s="167" customFormat="1" ht="24" x14ac:dyDescent="0.25">
      <c r="A93" s="166" t="s">
        <v>136</v>
      </c>
      <c r="B93" s="165" t="s">
        <v>70</v>
      </c>
      <c r="C93" s="169"/>
    </row>
    <row r="94" spans="1:3" s="167" customFormat="1" ht="24" x14ac:dyDescent="0.25">
      <c r="A94" s="166" t="s">
        <v>137</v>
      </c>
      <c r="B94" s="165" t="s">
        <v>68</v>
      </c>
      <c r="C94" s="169"/>
    </row>
    <row r="95" spans="1:3" s="167" customFormat="1" ht="24" x14ac:dyDescent="0.25">
      <c r="A95" s="166" t="s">
        <v>138</v>
      </c>
      <c r="B95" s="165" t="s">
        <v>69</v>
      </c>
      <c r="C95" s="169"/>
    </row>
    <row r="96" spans="1:3" s="167" customFormat="1" x14ac:dyDescent="0.25">
      <c r="A96" s="166" t="s">
        <v>62</v>
      </c>
      <c r="B96" s="165" t="s">
        <v>70</v>
      </c>
      <c r="C96" s="169"/>
    </row>
    <row r="97" spans="1:3" s="167" customFormat="1" ht="24" x14ac:dyDescent="0.25">
      <c r="A97" s="166" t="s">
        <v>63</v>
      </c>
      <c r="B97" s="165" t="s">
        <v>69</v>
      </c>
      <c r="C97" s="169"/>
    </row>
    <row r="98" spans="1:3" s="167" customFormat="1" ht="36" x14ac:dyDescent="0.25">
      <c r="A98" s="166" t="s">
        <v>64</v>
      </c>
      <c r="B98" s="165" t="s">
        <v>69</v>
      </c>
      <c r="C98" s="169"/>
    </row>
    <row r="99" spans="1:3" s="167" customFormat="1" ht="24.75" thickBot="1" x14ac:dyDescent="0.3">
      <c r="A99" s="174" t="s">
        <v>139</v>
      </c>
      <c r="B99" s="171" t="s">
        <v>69</v>
      </c>
      <c r="C99" s="172"/>
    </row>
  </sheetData>
  <dataValidations count="2">
    <dataValidation type="list" allowBlank="1" showInputMessage="1" showErrorMessage="1" errorTitle="Neplatná hodnota." error="Vyberte hodnotu ze seznamu." sqref="B2" xr:uid="{00000000-0002-0000-0100-000000000000}">
      <formula1>$U$2:$U$7</formula1>
    </dataValidation>
    <dataValidation type="list" allowBlank="1" showInputMessage="1" showErrorMessage="1" error="Vyberte hodnotu ze seznamu." sqref="B3:B99" xr:uid="{00000000-0002-0000-0100-000001000000}">
      <formula1>$U$2:$U$7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"/>
  <sheetViews>
    <sheetView zoomScale="80" zoomScaleNormal="80" workbookViewId="0">
      <pane ySplit="3" topLeftCell="A7" activePane="bottomLeft" state="frozen"/>
      <selection pane="bottomLeft" activeCell="A12" sqref="A12"/>
    </sheetView>
  </sheetViews>
  <sheetFormatPr defaultColWidth="8.85546875" defaultRowHeight="12" x14ac:dyDescent="0.2"/>
  <cols>
    <col min="1" max="1" width="30.7109375" style="1" customWidth="1"/>
    <col min="2" max="2" width="14.85546875" style="1" customWidth="1"/>
    <col min="3" max="4" width="30.7109375" style="1" customWidth="1"/>
    <col min="5" max="16384" width="8.85546875" style="1"/>
  </cols>
  <sheetData>
    <row r="1" spans="1:5" ht="28.9" customHeight="1" thickBot="1" x14ac:dyDescent="0.25">
      <c r="A1" s="7" t="s">
        <v>16</v>
      </c>
    </row>
    <row r="2" spans="1:5" ht="15" customHeight="1" x14ac:dyDescent="0.2">
      <c r="A2" s="215" t="s">
        <v>75</v>
      </c>
      <c r="B2" s="217"/>
      <c r="C2" s="218" t="s">
        <v>7</v>
      </c>
      <c r="D2" s="219"/>
    </row>
    <row r="3" spans="1:5" ht="25.9" customHeight="1" thickBot="1" x14ac:dyDescent="0.25">
      <c r="A3" s="29" t="s">
        <v>0</v>
      </c>
      <c r="B3" s="175" t="s">
        <v>8</v>
      </c>
      <c r="C3" s="43" t="s">
        <v>13</v>
      </c>
      <c r="D3" s="44" t="s">
        <v>14</v>
      </c>
    </row>
    <row r="4" spans="1:5" s="46" customFormat="1" ht="60" x14ac:dyDescent="0.25">
      <c r="A4" s="34" t="s">
        <v>154</v>
      </c>
      <c r="B4" s="37"/>
      <c r="C4" s="45" t="s">
        <v>231</v>
      </c>
      <c r="D4" s="152" t="s">
        <v>256</v>
      </c>
      <c r="E4" s="27"/>
    </row>
    <row r="5" spans="1:5" s="46" customFormat="1" ht="60" x14ac:dyDescent="0.25">
      <c r="A5" s="35" t="s">
        <v>278</v>
      </c>
      <c r="B5" s="147"/>
      <c r="C5" s="35" t="s">
        <v>301</v>
      </c>
      <c r="D5" s="146" t="s">
        <v>263</v>
      </c>
      <c r="E5" s="27"/>
    </row>
    <row r="6" spans="1:5" s="46" customFormat="1" ht="24" x14ac:dyDescent="0.25">
      <c r="A6" s="35" t="s">
        <v>426</v>
      </c>
      <c r="B6" s="147"/>
      <c r="C6" s="35"/>
      <c r="D6" s="146" t="s">
        <v>255</v>
      </c>
      <c r="E6" s="27"/>
    </row>
    <row r="7" spans="1:5" s="46" customFormat="1" x14ac:dyDescent="0.25">
      <c r="A7" s="35" t="s">
        <v>271</v>
      </c>
      <c r="B7" s="147"/>
      <c r="C7" s="35" t="s">
        <v>299</v>
      </c>
      <c r="D7" s="146" t="s">
        <v>297</v>
      </c>
      <c r="E7" s="27"/>
    </row>
    <row r="8" spans="1:5" s="46" customFormat="1" ht="60" x14ac:dyDescent="0.25">
      <c r="A8" s="36" t="s">
        <v>155</v>
      </c>
      <c r="B8" s="24"/>
      <c r="C8" s="35" t="s">
        <v>231</v>
      </c>
      <c r="D8" s="146" t="s">
        <v>256</v>
      </c>
      <c r="E8" s="27"/>
    </row>
    <row r="9" spans="1:5" s="46" customFormat="1" ht="24" x14ac:dyDescent="0.25">
      <c r="A9" s="36" t="s">
        <v>163</v>
      </c>
      <c r="B9" s="24"/>
      <c r="C9" s="35" t="s">
        <v>235</v>
      </c>
      <c r="D9" s="146" t="s">
        <v>259</v>
      </c>
      <c r="E9" s="27"/>
    </row>
    <row r="10" spans="1:5" s="46" customFormat="1" ht="24" x14ac:dyDescent="0.25">
      <c r="A10" s="36" t="s">
        <v>165</v>
      </c>
      <c r="B10" s="24"/>
      <c r="C10" s="35" t="s">
        <v>235</v>
      </c>
      <c r="D10" s="146" t="s">
        <v>259</v>
      </c>
      <c r="E10" s="27"/>
    </row>
    <row r="11" spans="1:5" s="46" customFormat="1" ht="24" x14ac:dyDescent="0.25">
      <c r="A11" s="36" t="s">
        <v>164</v>
      </c>
      <c r="B11" s="24"/>
      <c r="C11" s="35" t="s">
        <v>235</v>
      </c>
      <c r="D11" s="146" t="s">
        <v>259</v>
      </c>
      <c r="E11" s="27"/>
    </row>
    <row r="12" spans="1:5" s="46" customFormat="1" ht="60" x14ac:dyDescent="0.25">
      <c r="A12" s="36" t="s">
        <v>156</v>
      </c>
      <c r="B12" s="24"/>
      <c r="C12" s="35" t="s">
        <v>231</v>
      </c>
      <c r="D12" s="146" t="s">
        <v>256</v>
      </c>
      <c r="E12" s="27"/>
    </row>
    <row r="13" spans="1:5" s="46" customFormat="1" ht="24" x14ac:dyDescent="0.25">
      <c r="A13" s="36" t="s">
        <v>215</v>
      </c>
      <c r="B13" s="24"/>
      <c r="C13" s="35" t="s">
        <v>234</v>
      </c>
      <c r="D13" s="146" t="s">
        <v>258</v>
      </c>
      <c r="E13" s="27"/>
    </row>
    <row r="14" spans="1:5" s="46" customFormat="1" ht="24" x14ac:dyDescent="0.25">
      <c r="A14" s="36" t="s">
        <v>161</v>
      </c>
      <c r="B14" s="24"/>
      <c r="C14" s="35" t="s">
        <v>234</v>
      </c>
      <c r="D14" s="146" t="s">
        <v>258</v>
      </c>
      <c r="E14" s="27"/>
    </row>
    <row r="15" spans="1:5" s="46" customFormat="1" ht="24" x14ac:dyDescent="0.25">
      <c r="A15" s="36" t="s">
        <v>214</v>
      </c>
      <c r="B15" s="24"/>
      <c r="C15" s="35" t="s">
        <v>230</v>
      </c>
      <c r="D15" s="146" t="s">
        <v>251</v>
      </c>
      <c r="E15" s="27"/>
    </row>
    <row r="16" spans="1:5" s="46" customFormat="1" ht="25.5" customHeight="1" x14ac:dyDescent="0.25">
      <c r="A16" s="36" t="s">
        <v>140</v>
      </c>
      <c r="B16" s="24"/>
      <c r="C16" s="35" t="s">
        <v>230</v>
      </c>
      <c r="D16" s="146" t="s">
        <v>251</v>
      </c>
      <c r="E16" s="27"/>
    </row>
    <row r="17" spans="1:5" s="46" customFormat="1" ht="25.5" customHeight="1" x14ac:dyDescent="0.25">
      <c r="A17" s="36" t="s">
        <v>151</v>
      </c>
      <c r="B17" s="24"/>
      <c r="C17" s="35"/>
      <c r="D17" s="146" t="s">
        <v>255</v>
      </c>
      <c r="E17" s="27"/>
    </row>
    <row r="18" spans="1:5" s="46" customFormat="1" ht="24" x14ac:dyDescent="0.25">
      <c r="A18" s="36" t="s">
        <v>149</v>
      </c>
      <c r="B18" s="24"/>
      <c r="C18" s="35"/>
      <c r="D18" s="146" t="s">
        <v>255</v>
      </c>
      <c r="E18" s="27"/>
    </row>
    <row r="19" spans="1:5" s="46" customFormat="1" ht="24" x14ac:dyDescent="0.25">
      <c r="A19" s="36" t="s">
        <v>187</v>
      </c>
      <c r="B19" s="24"/>
      <c r="C19" s="35"/>
      <c r="D19" s="146" t="s">
        <v>266</v>
      </c>
      <c r="E19" s="27"/>
    </row>
    <row r="20" spans="1:5" s="46" customFormat="1" ht="36" x14ac:dyDescent="0.25">
      <c r="A20" s="36" t="s">
        <v>424</v>
      </c>
      <c r="B20" s="24"/>
      <c r="C20" s="35" t="s">
        <v>236</v>
      </c>
      <c r="D20" s="146" t="s">
        <v>259</v>
      </c>
    </row>
    <row r="21" spans="1:5" s="46" customFormat="1" x14ac:dyDescent="0.25">
      <c r="A21" s="36" t="s">
        <v>148</v>
      </c>
      <c r="B21" s="24"/>
      <c r="C21" s="35"/>
      <c r="D21" s="146" t="s">
        <v>253</v>
      </c>
      <c r="E21" s="27"/>
    </row>
    <row r="22" spans="1:5" s="46" customFormat="1" ht="24" x14ac:dyDescent="0.25">
      <c r="A22" s="36" t="s">
        <v>173</v>
      </c>
      <c r="B22" s="24"/>
      <c r="C22" s="35" t="s">
        <v>241</v>
      </c>
      <c r="D22" s="146" t="s">
        <v>253</v>
      </c>
      <c r="E22" s="27"/>
    </row>
    <row r="23" spans="1:5" s="46" customFormat="1" ht="24" x14ac:dyDescent="0.25">
      <c r="A23" s="36" t="s">
        <v>177</v>
      </c>
      <c r="B23" s="24"/>
      <c r="C23" s="35" t="s">
        <v>243</v>
      </c>
      <c r="D23" s="146" t="s">
        <v>265</v>
      </c>
      <c r="E23" s="27"/>
    </row>
    <row r="24" spans="1:5" s="46" customFormat="1" ht="24" x14ac:dyDescent="0.25">
      <c r="A24" s="36" t="s">
        <v>210</v>
      </c>
      <c r="B24" s="24"/>
      <c r="C24" s="35" t="s">
        <v>246</v>
      </c>
      <c r="D24" s="146" t="s">
        <v>298</v>
      </c>
      <c r="E24" s="27"/>
    </row>
    <row r="25" spans="1:5" s="46" customFormat="1" ht="60" x14ac:dyDescent="0.25">
      <c r="A25" s="36" t="s">
        <v>205</v>
      </c>
      <c r="B25" s="24"/>
      <c r="C25" s="35" t="s">
        <v>233</v>
      </c>
      <c r="D25" s="146" t="s">
        <v>257</v>
      </c>
      <c r="E25" s="27"/>
    </row>
    <row r="26" spans="1:5" s="46" customFormat="1" ht="60" x14ac:dyDescent="0.25">
      <c r="A26" s="36" t="s">
        <v>159</v>
      </c>
      <c r="B26" s="24"/>
      <c r="C26" s="35" t="s">
        <v>233</v>
      </c>
      <c r="D26" s="146" t="s">
        <v>257</v>
      </c>
      <c r="E26" s="27"/>
    </row>
    <row r="27" spans="1:5" s="46" customFormat="1" ht="48" x14ac:dyDescent="0.25">
      <c r="A27" s="36" t="s">
        <v>202</v>
      </c>
      <c r="B27" s="24"/>
      <c r="C27" s="35" t="s">
        <v>249</v>
      </c>
      <c r="D27" s="146" t="s">
        <v>256</v>
      </c>
      <c r="E27" s="32"/>
    </row>
    <row r="28" spans="1:5" s="46" customFormat="1" ht="48" x14ac:dyDescent="0.25">
      <c r="A28" s="36" t="s">
        <v>201</v>
      </c>
      <c r="B28" s="24"/>
      <c r="C28" s="35" t="s">
        <v>249</v>
      </c>
      <c r="D28" s="146" t="s">
        <v>256</v>
      </c>
      <c r="E28" s="33"/>
    </row>
    <row r="29" spans="1:5" s="46" customFormat="1" ht="24" x14ac:dyDescent="0.25">
      <c r="A29" s="36" t="s">
        <v>200</v>
      </c>
      <c r="B29" s="24"/>
      <c r="C29" s="35" t="s">
        <v>248</v>
      </c>
      <c r="D29" s="146" t="s">
        <v>268</v>
      </c>
      <c r="E29" s="27"/>
    </row>
    <row r="30" spans="1:5" s="46" customFormat="1" ht="24" x14ac:dyDescent="0.25">
      <c r="A30" s="36" t="s">
        <v>209</v>
      </c>
      <c r="B30" s="24"/>
      <c r="C30" s="35" t="s">
        <v>246</v>
      </c>
      <c r="D30" s="146" t="s">
        <v>298</v>
      </c>
      <c r="E30" s="27"/>
    </row>
    <row r="31" spans="1:5" s="46" customFormat="1" ht="24" x14ac:dyDescent="0.25">
      <c r="A31" s="36" t="s">
        <v>193</v>
      </c>
      <c r="B31" s="24"/>
      <c r="C31" s="35" t="s">
        <v>246</v>
      </c>
      <c r="D31" s="146" t="s">
        <v>266</v>
      </c>
      <c r="E31" s="27"/>
    </row>
    <row r="32" spans="1:5" s="46" customFormat="1" ht="24" x14ac:dyDescent="0.25">
      <c r="A32" s="36" t="s">
        <v>183</v>
      </c>
      <c r="B32" s="24"/>
      <c r="C32" s="35" t="s">
        <v>245</v>
      </c>
      <c r="D32" s="146" t="s">
        <v>266</v>
      </c>
      <c r="E32" s="27"/>
    </row>
    <row r="33" spans="1:5" s="46" customFormat="1" ht="36" x14ac:dyDescent="0.25">
      <c r="A33" s="35" t="s">
        <v>279</v>
      </c>
      <c r="B33" s="147"/>
      <c r="C33" s="35" t="s">
        <v>302</v>
      </c>
      <c r="D33" s="146" t="s">
        <v>260</v>
      </c>
      <c r="E33" s="27"/>
    </row>
    <row r="34" spans="1:5" s="46" customFormat="1" ht="24" x14ac:dyDescent="0.25">
      <c r="A34" s="36" t="s">
        <v>191</v>
      </c>
      <c r="B34" s="24"/>
      <c r="C34" s="35"/>
      <c r="D34" s="146" t="s">
        <v>266</v>
      </c>
      <c r="E34" s="27"/>
    </row>
    <row r="35" spans="1:5" s="46" customFormat="1" ht="48" x14ac:dyDescent="0.25">
      <c r="A35" s="36" t="s">
        <v>168</v>
      </c>
      <c r="B35" s="24"/>
      <c r="C35" s="35" t="s">
        <v>238</v>
      </c>
      <c r="D35" s="146" t="s">
        <v>261</v>
      </c>
      <c r="E35" s="27"/>
    </row>
    <row r="36" spans="1:5" s="46" customFormat="1" ht="48" x14ac:dyDescent="0.25">
      <c r="A36" s="36" t="s">
        <v>211</v>
      </c>
      <c r="B36" s="24"/>
      <c r="C36" s="35" t="s">
        <v>238</v>
      </c>
      <c r="D36" s="146" t="s">
        <v>261</v>
      </c>
      <c r="E36" s="27"/>
    </row>
    <row r="37" spans="1:5" s="46" customFormat="1" ht="48" x14ac:dyDescent="0.25">
      <c r="A37" s="36" t="s">
        <v>280</v>
      </c>
      <c r="B37" s="24"/>
      <c r="C37" s="35" t="s">
        <v>238</v>
      </c>
      <c r="D37" s="146" t="s">
        <v>261</v>
      </c>
      <c r="E37" s="27"/>
    </row>
    <row r="38" spans="1:5" s="46" customFormat="1" x14ac:dyDescent="0.25">
      <c r="A38" s="36" t="s">
        <v>196</v>
      </c>
      <c r="B38" s="24"/>
      <c r="C38" s="35" t="s">
        <v>246</v>
      </c>
      <c r="D38" s="146"/>
      <c r="E38" s="27"/>
    </row>
    <row r="39" spans="1:5" s="46" customFormat="1" ht="26.25" customHeight="1" x14ac:dyDescent="0.25">
      <c r="A39" s="36" t="s">
        <v>197</v>
      </c>
      <c r="B39" s="24"/>
      <c r="C39" s="35" t="s">
        <v>246</v>
      </c>
      <c r="D39" s="41"/>
      <c r="E39" s="27"/>
    </row>
    <row r="40" spans="1:5" s="46" customFormat="1" ht="24" x14ac:dyDescent="0.25">
      <c r="A40" s="36" t="s">
        <v>212</v>
      </c>
      <c r="B40" s="24"/>
      <c r="C40" s="35" t="s">
        <v>294</v>
      </c>
      <c r="D40" s="41" t="s">
        <v>269</v>
      </c>
      <c r="E40" s="27"/>
    </row>
    <row r="41" spans="1:5" s="46" customFormat="1" ht="24" x14ac:dyDescent="0.25">
      <c r="A41" s="36" t="s">
        <v>142</v>
      </c>
      <c r="B41" s="24"/>
      <c r="C41" s="35" t="s">
        <v>230</v>
      </c>
      <c r="D41" s="41" t="s">
        <v>252</v>
      </c>
      <c r="E41" s="27"/>
    </row>
    <row r="42" spans="1:5" s="46" customFormat="1" ht="24" x14ac:dyDescent="0.25">
      <c r="A42" s="36" t="s">
        <v>170</v>
      </c>
      <c r="B42" s="24"/>
      <c r="C42" s="35" t="s">
        <v>239</v>
      </c>
      <c r="D42" s="146" t="s">
        <v>262</v>
      </c>
      <c r="E42" s="27"/>
    </row>
    <row r="43" spans="1:5" s="46" customFormat="1" ht="24" x14ac:dyDescent="0.25">
      <c r="A43" s="36" t="s">
        <v>169</v>
      </c>
      <c r="B43" s="24"/>
      <c r="C43" s="35" t="s">
        <v>239</v>
      </c>
      <c r="D43" s="146" t="s">
        <v>262</v>
      </c>
      <c r="E43" s="27"/>
    </row>
    <row r="44" spans="1:5" s="46" customFormat="1" ht="24" x14ac:dyDescent="0.25">
      <c r="A44" s="36" t="s">
        <v>145</v>
      </c>
      <c r="B44" s="24"/>
      <c r="C44" s="35" t="s">
        <v>230</v>
      </c>
      <c r="D44" s="146" t="s">
        <v>253</v>
      </c>
      <c r="E44" s="27"/>
    </row>
    <row r="45" spans="1:5" s="46" customFormat="1" ht="48" x14ac:dyDescent="0.25">
      <c r="A45" s="35" t="s">
        <v>281</v>
      </c>
      <c r="B45" s="147"/>
      <c r="C45" s="35" t="s">
        <v>303</v>
      </c>
      <c r="D45" s="146" t="s">
        <v>256</v>
      </c>
      <c r="E45" s="27"/>
    </row>
    <row r="46" spans="1:5" s="46" customFormat="1" ht="24" x14ac:dyDescent="0.25">
      <c r="A46" s="36" t="s">
        <v>198</v>
      </c>
      <c r="B46" s="24"/>
      <c r="C46" s="35" t="s">
        <v>247</v>
      </c>
      <c r="D46" s="146" t="s">
        <v>267</v>
      </c>
      <c r="E46" s="27"/>
    </row>
    <row r="47" spans="1:5" s="46" customFormat="1" ht="24" x14ac:dyDescent="0.25">
      <c r="A47" s="36" t="s">
        <v>186</v>
      </c>
      <c r="B47" s="24"/>
      <c r="C47" s="35"/>
      <c r="D47" s="146" t="s">
        <v>266</v>
      </c>
      <c r="E47" s="27"/>
    </row>
    <row r="48" spans="1:5" s="46" customFormat="1" ht="36" x14ac:dyDescent="0.25">
      <c r="A48" s="36" t="s">
        <v>157</v>
      </c>
      <c r="B48" s="24"/>
      <c r="C48" s="35" t="s">
        <v>232</v>
      </c>
      <c r="D48" s="146" t="s">
        <v>256</v>
      </c>
    </row>
    <row r="49" spans="1:4" s="46" customFormat="1" ht="24" x14ac:dyDescent="0.25">
      <c r="A49" s="35" t="s">
        <v>270</v>
      </c>
      <c r="B49" s="147"/>
      <c r="C49" s="35" t="s">
        <v>295</v>
      </c>
      <c r="D49" s="146" t="s">
        <v>300</v>
      </c>
    </row>
    <row r="50" spans="1:4" s="46" customFormat="1" ht="24" x14ac:dyDescent="0.25">
      <c r="A50" s="35" t="s">
        <v>282</v>
      </c>
      <c r="B50" s="147"/>
      <c r="C50" s="35" t="s">
        <v>304</v>
      </c>
      <c r="D50" s="146" t="s">
        <v>261</v>
      </c>
    </row>
    <row r="51" spans="1:4" s="46" customFormat="1" ht="48" x14ac:dyDescent="0.25">
      <c r="A51" s="35" t="s">
        <v>283</v>
      </c>
      <c r="B51" s="147"/>
      <c r="C51" s="35" t="s">
        <v>306</v>
      </c>
      <c r="D51" s="146" t="s">
        <v>305</v>
      </c>
    </row>
    <row r="52" spans="1:4" s="46" customFormat="1" ht="24" x14ac:dyDescent="0.25">
      <c r="A52" s="35" t="s">
        <v>272</v>
      </c>
      <c r="B52" s="147"/>
      <c r="C52" s="35"/>
      <c r="D52" s="146" t="s">
        <v>265</v>
      </c>
    </row>
    <row r="53" spans="1:4" s="46" customFormat="1" ht="24" x14ac:dyDescent="0.25">
      <c r="A53" s="35" t="s">
        <v>284</v>
      </c>
      <c r="B53" s="147"/>
      <c r="C53" s="35" t="s">
        <v>302</v>
      </c>
      <c r="D53" s="146"/>
    </row>
    <row r="54" spans="1:4" s="46" customFormat="1" ht="24" x14ac:dyDescent="0.25">
      <c r="A54" s="36" t="s">
        <v>172</v>
      </c>
      <c r="B54" s="24"/>
      <c r="C54" s="35" t="s">
        <v>240</v>
      </c>
      <c r="D54" s="146" t="s">
        <v>263</v>
      </c>
    </row>
    <row r="55" spans="1:4" s="46" customFormat="1" ht="36" x14ac:dyDescent="0.25">
      <c r="A55" s="36" t="s">
        <v>152</v>
      </c>
      <c r="B55" s="24"/>
      <c r="C55" s="35"/>
      <c r="D55" s="146" t="s">
        <v>255</v>
      </c>
    </row>
    <row r="56" spans="1:4" s="46" customFormat="1" ht="24" x14ac:dyDescent="0.25">
      <c r="A56" s="36" t="s">
        <v>182</v>
      </c>
      <c r="B56" s="24"/>
      <c r="C56" s="35" t="s">
        <v>244</v>
      </c>
      <c r="D56" s="146" t="s">
        <v>266</v>
      </c>
    </row>
    <row r="57" spans="1:4" s="46" customFormat="1" ht="36" x14ac:dyDescent="0.25">
      <c r="A57" s="36" t="s">
        <v>175</v>
      </c>
      <c r="B57" s="24"/>
      <c r="C57" s="35" t="s">
        <v>242</v>
      </c>
      <c r="D57" s="146" t="s">
        <v>264</v>
      </c>
    </row>
    <row r="58" spans="1:4" s="46" customFormat="1" ht="36" x14ac:dyDescent="0.2">
      <c r="A58" s="205" t="s">
        <v>404</v>
      </c>
      <c r="B58" s="149"/>
      <c r="C58" s="35" t="s">
        <v>242</v>
      </c>
      <c r="D58" s="146" t="s">
        <v>264</v>
      </c>
    </row>
    <row r="59" spans="1:4" s="46" customFormat="1" ht="24" x14ac:dyDescent="0.25">
      <c r="A59" s="36" t="s">
        <v>195</v>
      </c>
      <c r="B59" s="24"/>
      <c r="C59" s="35" t="s">
        <v>246</v>
      </c>
      <c r="D59" s="146" t="s">
        <v>266</v>
      </c>
    </row>
    <row r="60" spans="1:4" s="46" customFormat="1" ht="36" x14ac:dyDescent="0.25">
      <c r="A60" s="35" t="s">
        <v>411</v>
      </c>
      <c r="B60" s="147"/>
      <c r="C60" s="35" t="s">
        <v>296</v>
      </c>
      <c r="D60" s="146" t="s">
        <v>259</v>
      </c>
    </row>
    <row r="61" spans="1:4" s="46" customFormat="1" ht="60" x14ac:dyDescent="0.25">
      <c r="A61" s="36" t="s">
        <v>204</v>
      </c>
      <c r="B61" s="24"/>
      <c r="C61" s="35" t="s">
        <v>233</v>
      </c>
      <c r="D61" s="146" t="s">
        <v>256</v>
      </c>
    </row>
    <row r="62" spans="1:4" s="46" customFormat="1" ht="24" x14ac:dyDescent="0.25">
      <c r="A62" s="36" t="s">
        <v>180</v>
      </c>
      <c r="B62" s="24"/>
      <c r="C62" s="35" t="s">
        <v>244</v>
      </c>
      <c r="D62" s="146" t="s">
        <v>260</v>
      </c>
    </row>
    <row r="63" spans="1:4" s="46" customFormat="1" ht="24" x14ac:dyDescent="0.25">
      <c r="A63" s="36" t="s">
        <v>167</v>
      </c>
      <c r="B63" s="24"/>
      <c r="C63" s="35" t="s">
        <v>237</v>
      </c>
      <c r="D63" s="146" t="s">
        <v>260</v>
      </c>
    </row>
    <row r="64" spans="1:4" s="46" customFormat="1" ht="24" x14ac:dyDescent="0.25">
      <c r="A64" s="36" t="s">
        <v>208</v>
      </c>
      <c r="B64" s="24"/>
      <c r="C64" s="35" t="s">
        <v>250</v>
      </c>
      <c r="D64" s="146" t="s">
        <v>262</v>
      </c>
    </row>
    <row r="65" spans="1:4" s="46" customFormat="1" ht="24" x14ac:dyDescent="0.25">
      <c r="A65" s="36" t="s">
        <v>188</v>
      </c>
      <c r="B65" s="24"/>
      <c r="C65" s="35"/>
      <c r="D65" s="146" t="s">
        <v>266</v>
      </c>
    </row>
    <row r="66" spans="1:4" s="46" customFormat="1" ht="24" x14ac:dyDescent="0.25">
      <c r="A66" s="36" t="s">
        <v>425</v>
      </c>
      <c r="B66" s="24"/>
      <c r="C66" s="35" t="s">
        <v>235</v>
      </c>
      <c r="D66" s="146" t="s">
        <v>259</v>
      </c>
    </row>
    <row r="67" spans="1:4" s="46" customFormat="1" ht="24" x14ac:dyDescent="0.25">
      <c r="A67" s="36" t="s">
        <v>179</v>
      </c>
      <c r="B67" s="24"/>
      <c r="C67" s="35" t="s">
        <v>235</v>
      </c>
      <c r="D67" s="146" t="s">
        <v>259</v>
      </c>
    </row>
    <row r="68" spans="1:4" s="46" customFormat="1" ht="24" x14ac:dyDescent="0.25">
      <c r="A68" s="36" t="s">
        <v>192</v>
      </c>
      <c r="B68" s="24"/>
      <c r="C68" s="35"/>
      <c r="D68" s="146" t="s">
        <v>266</v>
      </c>
    </row>
    <row r="69" spans="1:4" s="46" customFormat="1" ht="24" x14ac:dyDescent="0.25">
      <c r="A69" s="36" t="s">
        <v>194</v>
      </c>
      <c r="B69" s="24"/>
      <c r="C69" s="35" t="s">
        <v>246</v>
      </c>
      <c r="D69" s="146" t="s">
        <v>266</v>
      </c>
    </row>
    <row r="70" spans="1:4" s="46" customFormat="1" ht="24" x14ac:dyDescent="0.25">
      <c r="A70" s="36" t="s">
        <v>207</v>
      </c>
      <c r="B70" s="24"/>
      <c r="C70" s="35" t="s">
        <v>234</v>
      </c>
      <c r="D70" s="146" t="s">
        <v>258</v>
      </c>
    </row>
    <row r="71" spans="1:4" s="46" customFormat="1" ht="60" x14ac:dyDescent="0.25">
      <c r="A71" s="36" t="s">
        <v>206</v>
      </c>
      <c r="B71" s="24"/>
      <c r="C71" s="35" t="s">
        <v>231</v>
      </c>
      <c r="D71" s="146" t="s">
        <v>256</v>
      </c>
    </row>
    <row r="72" spans="1:4" s="46" customFormat="1" ht="24" x14ac:dyDescent="0.25">
      <c r="A72" s="39" t="s">
        <v>147</v>
      </c>
      <c r="B72" s="40"/>
      <c r="C72" s="48" t="s">
        <v>230</v>
      </c>
      <c r="D72" s="150" t="s">
        <v>254</v>
      </c>
    </row>
    <row r="73" spans="1:4" ht="24.75" thickBot="1" x14ac:dyDescent="0.25">
      <c r="A73" s="25" t="s">
        <v>185</v>
      </c>
      <c r="B73" s="26"/>
      <c r="C73" s="47" t="s">
        <v>245</v>
      </c>
      <c r="D73" s="151" t="s">
        <v>266</v>
      </c>
    </row>
  </sheetData>
  <sortState ref="A4:D73">
    <sortCondition ref="A4"/>
  </sortState>
  <mergeCells count="2">
    <mergeCell ref="A2:B2"/>
    <mergeCell ref="C2:D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8"/>
  <sheetViews>
    <sheetView zoomScale="80" zoomScaleNormal="80" zoomScaleSheetLayoutView="50" workbookViewId="0">
      <pane ySplit="3" topLeftCell="A10" activePane="bottomLeft" state="frozen"/>
      <selection pane="bottomLeft" activeCell="E20" sqref="E20"/>
    </sheetView>
  </sheetViews>
  <sheetFormatPr defaultColWidth="16" defaultRowHeight="12" x14ac:dyDescent="0.2"/>
  <cols>
    <col min="1" max="1" width="27.42578125" style="1" customWidth="1"/>
    <col min="2" max="2" width="10.140625" style="1" customWidth="1"/>
    <col min="3" max="3" width="11.85546875" style="1" customWidth="1"/>
    <col min="4" max="4" width="43.5703125" style="1" customWidth="1"/>
    <col min="5" max="5" width="76.140625" style="5" customWidth="1"/>
    <col min="6" max="9" width="7.85546875" style="1" customWidth="1"/>
    <col min="10" max="10" width="26.42578125" style="1" customWidth="1"/>
    <col min="11" max="16384" width="16" style="1"/>
  </cols>
  <sheetData>
    <row r="1" spans="1:10" ht="23.45" customHeight="1" thickBot="1" x14ac:dyDescent="0.25">
      <c r="A1" s="145" t="s">
        <v>423</v>
      </c>
      <c r="B1" s="16"/>
      <c r="C1" s="16"/>
      <c r="D1" s="16"/>
      <c r="E1" s="17"/>
      <c r="F1" s="16"/>
      <c r="G1" s="16"/>
      <c r="H1" s="16"/>
      <c r="I1" s="16"/>
    </row>
    <row r="2" spans="1:10" ht="15.75" customHeight="1" x14ac:dyDescent="0.2">
      <c r="A2" s="224" t="s">
        <v>76</v>
      </c>
      <c r="B2" s="226" t="s">
        <v>11</v>
      </c>
      <c r="C2" s="223" t="s">
        <v>1</v>
      </c>
      <c r="D2" s="221"/>
      <c r="E2" s="222"/>
      <c r="F2" s="220" t="s">
        <v>5</v>
      </c>
      <c r="G2" s="221"/>
      <c r="H2" s="221"/>
      <c r="I2" s="222"/>
    </row>
    <row r="3" spans="1:10" ht="55.9" customHeight="1" thickBot="1" x14ac:dyDescent="0.25">
      <c r="A3" s="225"/>
      <c r="B3" s="227"/>
      <c r="C3" s="99" t="s">
        <v>415</v>
      </c>
      <c r="D3" s="18" t="s">
        <v>10</v>
      </c>
      <c r="E3" s="19" t="s">
        <v>9</v>
      </c>
      <c r="F3" s="21" t="s">
        <v>18</v>
      </c>
      <c r="G3" s="18" t="s">
        <v>2</v>
      </c>
      <c r="H3" s="18" t="s">
        <v>4</v>
      </c>
      <c r="I3" s="19" t="s">
        <v>3</v>
      </c>
      <c r="J3" s="9"/>
    </row>
    <row r="4" spans="1:10" ht="36" x14ac:dyDescent="0.2">
      <c r="A4" s="34" t="s">
        <v>154</v>
      </c>
      <c r="B4" s="37"/>
      <c r="C4" s="90" t="s">
        <v>84</v>
      </c>
      <c r="D4" s="49" t="s">
        <v>368</v>
      </c>
      <c r="E4" s="50" t="s">
        <v>307</v>
      </c>
      <c r="F4" s="115" t="s">
        <v>308</v>
      </c>
      <c r="G4" s="116" t="s">
        <v>308</v>
      </c>
      <c r="H4" s="116" t="s">
        <v>308</v>
      </c>
      <c r="I4" s="117" t="s">
        <v>309</v>
      </c>
      <c r="J4" s="9"/>
    </row>
    <row r="5" spans="1:10" ht="24" x14ac:dyDescent="0.2">
      <c r="A5" s="35" t="s">
        <v>278</v>
      </c>
      <c r="B5" s="24"/>
      <c r="C5" s="42"/>
      <c r="D5" s="51"/>
      <c r="E5" s="15"/>
      <c r="F5" s="118" t="s">
        <v>308</v>
      </c>
      <c r="G5" s="119" t="s">
        <v>309</v>
      </c>
      <c r="H5" s="119" t="s">
        <v>308</v>
      </c>
      <c r="I5" s="120" t="s">
        <v>309</v>
      </c>
      <c r="J5" s="9"/>
    </row>
    <row r="6" spans="1:10" ht="24" x14ac:dyDescent="0.2">
      <c r="A6" s="35" t="s">
        <v>426</v>
      </c>
      <c r="B6" s="24"/>
      <c r="C6" s="42"/>
      <c r="D6" s="51"/>
      <c r="E6" s="15"/>
      <c r="F6" s="202" t="s">
        <v>308</v>
      </c>
      <c r="G6" s="203" t="s">
        <v>308</v>
      </c>
      <c r="H6" s="203" t="s">
        <v>308</v>
      </c>
      <c r="I6" s="204" t="s">
        <v>309</v>
      </c>
      <c r="J6" s="9"/>
    </row>
    <row r="7" spans="1:10" ht="24" x14ac:dyDescent="0.2">
      <c r="A7" s="35" t="s">
        <v>271</v>
      </c>
      <c r="B7" s="24"/>
      <c r="C7" s="42" t="s">
        <v>358</v>
      </c>
      <c r="D7" s="38" t="s">
        <v>359</v>
      </c>
      <c r="E7" s="15" t="s">
        <v>366</v>
      </c>
      <c r="F7" s="115" t="s">
        <v>308</v>
      </c>
      <c r="G7" s="116" t="s">
        <v>309</v>
      </c>
      <c r="H7" s="116" t="s">
        <v>308</v>
      </c>
      <c r="I7" s="121" t="s">
        <v>308</v>
      </c>
      <c r="J7" s="9"/>
    </row>
    <row r="8" spans="1:10" ht="24" x14ac:dyDescent="0.2">
      <c r="A8" s="36" t="s">
        <v>155</v>
      </c>
      <c r="B8" s="24"/>
      <c r="C8" s="91" t="s">
        <v>84</v>
      </c>
      <c r="D8" s="52" t="s">
        <v>368</v>
      </c>
      <c r="E8" s="50" t="s">
        <v>310</v>
      </c>
      <c r="F8" s="122" t="s">
        <v>308</v>
      </c>
      <c r="G8" s="123" t="s">
        <v>308</v>
      </c>
      <c r="H8" s="123" t="s">
        <v>308</v>
      </c>
      <c r="I8" s="124" t="s">
        <v>308</v>
      </c>
      <c r="J8" s="9"/>
    </row>
    <row r="9" spans="1:10" ht="24" x14ac:dyDescent="0.2">
      <c r="A9" s="36" t="s">
        <v>163</v>
      </c>
      <c r="B9" s="24"/>
      <c r="C9" s="91" t="s">
        <v>84</v>
      </c>
      <c r="D9" s="52" t="s">
        <v>369</v>
      </c>
      <c r="E9" s="50" t="s">
        <v>311</v>
      </c>
      <c r="F9" s="122" t="s">
        <v>309</v>
      </c>
      <c r="G9" s="123" t="s">
        <v>309</v>
      </c>
      <c r="H9" s="123" t="s">
        <v>308</v>
      </c>
      <c r="I9" s="124" t="s">
        <v>309</v>
      </c>
      <c r="J9" s="9"/>
    </row>
    <row r="10" spans="1:10" ht="24" x14ac:dyDescent="0.2">
      <c r="A10" s="36" t="s">
        <v>165</v>
      </c>
      <c r="B10" s="24"/>
      <c r="C10" s="91" t="s">
        <v>84</v>
      </c>
      <c r="D10" s="52" t="s">
        <v>369</v>
      </c>
      <c r="E10" s="50" t="s">
        <v>312</v>
      </c>
      <c r="F10" s="122" t="s">
        <v>309</v>
      </c>
      <c r="G10" s="123" t="s">
        <v>308</v>
      </c>
      <c r="H10" s="123" t="s">
        <v>309</v>
      </c>
      <c r="I10" s="124" t="s">
        <v>309</v>
      </c>
      <c r="J10" s="9"/>
    </row>
    <row r="11" spans="1:10" ht="24" x14ac:dyDescent="0.2">
      <c r="A11" s="36" t="s">
        <v>164</v>
      </c>
      <c r="B11" s="24"/>
      <c r="C11" s="91" t="s">
        <v>84</v>
      </c>
      <c r="D11" s="52" t="s">
        <v>369</v>
      </c>
      <c r="E11" s="50" t="s">
        <v>313</v>
      </c>
      <c r="F11" s="122" t="s">
        <v>309</v>
      </c>
      <c r="G11" s="123" t="s">
        <v>309</v>
      </c>
      <c r="H11" s="123" t="s">
        <v>308</v>
      </c>
      <c r="I11" s="124" t="s">
        <v>309</v>
      </c>
      <c r="J11" s="9"/>
    </row>
    <row r="12" spans="1:10" ht="24" x14ac:dyDescent="0.2">
      <c r="A12" s="36" t="s">
        <v>156</v>
      </c>
      <c r="B12" s="24"/>
      <c r="C12" s="91" t="s">
        <v>84</v>
      </c>
      <c r="D12" s="52" t="s">
        <v>368</v>
      </c>
      <c r="E12" s="50" t="s">
        <v>314</v>
      </c>
      <c r="F12" s="122" t="s">
        <v>309</v>
      </c>
      <c r="G12" s="123" t="s">
        <v>309</v>
      </c>
      <c r="H12" s="123" t="s">
        <v>308</v>
      </c>
      <c r="I12" s="124" t="s">
        <v>309</v>
      </c>
      <c r="J12" s="9"/>
    </row>
    <row r="13" spans="1:10" ht="24" customHeight="1" x14ac:dyDescent="0.2">
      <c r="A13" s="36" t="s">
        <v>215</v>
      </c>
      <c r="B13" s="24"/>
      <c r="C13" s="91"/>
      <c r="D13" s="52"/>
      <c r="E13" s="50"/>
      <c r="F13" s="122" t="s">
        <v>309</v>
      </c>
      <c r="G13" s="123" t="s">
        <v>308</v>
      </c>
      <c r="H13" s="123" t="s">
        <v>308</v>
      </c>
      <c r="I13" s="124" t="s">
        <v>309</v>
      </c>
      <c r="J13" s="9"/>
    </row>
    <row r="14" spans="1:10" ht="36" x14ac:dyDescent="0.2">
      <c r="A14" s="36" t="s">
        <v>161</v>
      </c>
      <c r="B14" s="24"/>
      <c r="C14" s="91" t="s">
        <v>84</v>
      </c>
      <c r="D14" s="52" t="s">
        <v>370</v>
      </c>
      <c r="E14" s="50" t="s">
        <v>315</v>
      </c>
      <c r="F14" s="122" t="s">
        <v>308</v>
      </c>
      <c r="G14" s="123" t="s">
        <v>308</v>
      </c>
      <c r="H14" s="123" t="s">
        <v>309</v>
      </c>
      <c r="I14" s="124" t="s">
        <v>309</v>
      </c>
      <c r="J14" s="9"/>
    </row>
    <row r="15" spans="1:10" ht="24" x14ac:dyDescent="0.2">
      <c r="A15" s="36" t="s">
        <v>214</v>
      </c>
      <c r="B15" s="24"/>
      <c r="C15" s="91"/>
      <c r="D15" s="52"/>
      <c r="E15" s="50"/>
      <c r="F15" s="122" t="s">
        <v>308</v>
      </c>
      <c r="G15" s="123" t="s">
        <v>309</v>
      </c>
      <c r="H15" s="123" t="s">
        <v>308</v>
      </c>
      <c r="I15" s="124" t="s">
        <v>309</v>
      </c>
      <c r="J15" s="9"/>
    </row>
    <row r="16" spans="1:10" ht="38.25" customHeight="1" x14ac:dyDescent="0.2">
      <c r="A16" s="36" t="s">
        <v>140</v>
      </c>
      <c r="B16" s="24"/>
      <c r="C16" s="91" t="s">
        <v>84</v>
      </c>
      <c r="D16" s="52" t="s">
        <v>371</v>
      </c>
      <c r="E16" s="50" t="s">
        <v>85</v>
      </c>
      <c r="F16" s="125" t="s">
        <v>308</v>
      </c>
      <c r="G16" s="126" t="s">
        <v>308</v>
      </c>
      <c r="H16" s="126" t="s">
        <v>308</v>
      </c>
      <c r="I16" s="127" t="s">
        <v>309</v>
      </c>
      <c r="J16" s="9"/>
    </row>
    <row r="17" spans="1:10" ht="24" x14ac:dyDescent="0.2">
      <c r="A17" s="36" t="s">
        <v>151</v>
      </c>
      <c r="B17" s="128"/>
      <c r="C17" s="91" t="s">
        <v>84</v>
      </c>
      <c r="D17" s="52" t="s">
        <v>407</v>
      </c>
      <c r="E17" s="50" t="s">
        <v>410</v>
      </c>
      <c r="F17" s="122" t="s">
        <v>308</v>
      </c>
      <c r="G17" s="123" t="s">
        <v>309</v>
      </c>
      <c r="H17" s="123" t="s">
        <v>308</v>
      </c>
      <c r="I17" s="124" t="s">
        <v>309</v>
      </c>
      <c r="J17" s="9"/>
    </row>
    <row r="18" spans="1:10" ht="39" customHeight="1" x14ac:dyDescent="0.2">
      <c r="A18" s="36" t="s">
        <v>149</v>
      </c>
      <c r="B18" s="128"/>
      <c r="C18" s="91" t="s">
        <v>84</v>
      </c>
      <c r="D18" s="52" t="s">
        <v>407</v>
      </c>
      <c r="E18" s="50" t="s">
        <v>408</v>
      </c>
      <c r="F18" s="122" t="s">
        <v>308</v>
      </c>
      <c r="G18" s="123" t="s">
        <v>309</v>
      </c>
      <c r="H18" s="123" t="s">
        <v>308</v>
      </c>
      <c r="I18" s="124" t="s">
        <v>309</v>
      </c>
      <c r="J18" s="9"/>
    </row>
    <row r="19" spans="1:10" ht="135.75" customHeight="1" x14ac:dyDescent="0.2">
      <c r="A19" s="36" t="s">
        <v>187</v>
      </c>
      <c r="B19" s="24"/>
      <c r="C19" s="91" t="s">
        <v>402</v>
      </c>
      <c r="D19" s="52" t="s">
        <v>372</v>
      </c>
      <c r="E19" s="50" t="s">
        <v>316</v>
      </c>
      <c r="F19" s="122" t="s">
        <v>308</v>
      </c>
      <c r="G19" s="123" t="s">
        <v>309</v>
      </c>
      <c r="H19" s="123" t="s">
        <v>309</v>
      </c>
      <c r="I19" s="124" t="s">
        <v>309</v>
      </c>
      <c r="J19" s="9"/>
    </row>
    <row r="20" spans="1:10" ht="24" x14ac:dyDescent="0.2">
      <c r="A20" s="36" t="s">
        <v>424</v>
      </c>
      <c r="B20" s="132"/>
      <c r="C20" s="91" t="s">
        <v>84</v>
      </c>
      <c r="D20" s="52" t="s">
        <v>369</v>
      </c>
      <c r="E20" s="50" t="s">
        <v>346</v>
      </c>
      <c r="F20" s="122" t="s">
        <v>308</v>
      </c>
      <c r="G20" s="123" t="s">
        <v>308</v>
      </c>
      <c r="H20" s="123" t="s">
        <v>309</v>
      </c>
      <c r="I20" s="124" t="s">
        <v>309</v>
      </c>
    </row>
    <row r="21" spans="1:10" ht="36" x14ac:dyDescent="0.2">
      <c r="A21" s="39" t="s">
        <v>173</v>
      </c>
      <c r="B21" s="40"/>
      <c r="C21" s="92" t="s">
        <v>317</v>
      </c>
      <c r="D21" s="53" t="s">
        <v>318</v>
      </c>
      <c r="E21" s="54" t="s">
        <v>319</v>
      </c>
      <c r="F21" s="129" t="s">
        <v>308</v>
      </c>
      <c r="G21" s="130" t="s">
        <v>308</v>
      </c>
      <c r="H21" s="130" t="s">
        <v>309</v>
      </c>
      <c r="I21" s="131" t="s">
        <v>309</v>
      </c>
      <c r="J21" s="9"/>
    </row>
    <row r="22" spans="1:10" ht="63" customHeight="1" x14ac:dyDescent="0.2">
      <c r="A22" s="36" t="s">
        <v>177</v>
      </c>
      <c r="B22" s="24"/>
      <c r="C22" s="91" t="s">
        <v>403</v>
      </c>
      <c r="D22" s="52" t="s">
        <v>374</v>
      </c>
      <c r="E22" s="50" t="s">
        <v>320</v>
      </c>
      <c r="F22" s="122" t="s">
        <v>308</v>
      </c>
      <c r="G22" s="123" t="s">
        <v>309</v>
      </c>
      <c r="H22" s="123" t="s">
        <v>309</v>
      </c>
      <c r="I22" s="124" t="s">
        <v>309</v>
      </c>
      <c r="J22" s="9"/>
    </row>
    <row r="23" spans="1:10" ht="14.25" customHeight="1" x14ac:dyDescent="0.2">
      <c r="A23" s="36" t="s">
        <v>210</v>
      </c>
      <c r="B23" s="24"/>
      <c r="C23" s="91" t="s">
        <v>321</v>
      </c>
      <c r="D23" s="52" t="s">
        <v>375</v>
      </c>
      <c r="E23" s="50" t="s">
        <v>322</v>
      </c>
      <c r="F23" s="122" t="s">
        <v>309</v>
      </c>
      <c r="G23" s="123" t="s">
        <v>309</v>
      </c>
      <c r="H23" s="123" t="s">
        <v>309</v>
      </c>
      <c r="I23" s="124" t="s">
        <v>308</v>
      </c>
      <c r="J23" s="9"/>
    </row>
    <row r="24" spans="1:10" ht="108" x14ac:dyDescent="0.2">
      <c r="A24" s="36" t="s">
        <v>205</v>
      </c>
      <c r="B24" s="24"/>
      <c r="C24" s="91" t="s">
        <v>323</v>
      </c>
      <c r="D24" s="52" t="s">
        <v>376</v>
      </c>
      <c r="E24" s="50" t="s">
        <v>416</v>
      </c>
      <c r="F24" s="122" t="s">
        <v>309</v>
      </c>
      <c r="G24" s="123" t="s">
        <v>309</v>
      </c>
      <c r="H24" s="123" t="s">
        <v>309</v>
      </c>
      <c r="I24" s="124" t="s">
        <v>308</v>
      </c>
      <c r="J24" s="9"/>
    </row>
    <row r="25" spans="1:10" ht="24" x14ac:dyDescent="0.2">
      <c r="A25" s="36" t="s">
        <v>159</v>
      </c>
      <c r="B25" s="24"/>
      <c r="C25" s="91" t="s">
        <v>84</v>
      </c>
      <c r="D25" s="52" t="s">
        <v>377</v>
      </c>
      <c r="E25" s="50" t="s">
        <v>325</v>
      </c>
      <c r="F25" s="122" t="s">
        <v>309</v>
      </c>
      <c r="G25" s="123" t="s">
        <v>309</v>
      </c>
      <c r="H25" s="123" t="s">
        <v>309</v>
      </c>
      <c r="I25" s="124" t="s">
        <v>308</v>
      </c>
      <c r="J25" s="9"/>
    </row>
    <row r="26" spans="1:10" ht="222.75" customHeight="1" x14ac:dyDescent="0.2">
      <c r="A26" s="36" t="s">
        <v>202</v>
      </c>
      <c r="B26" s="24"/>
      <c r="C26" s="91" t="s">
        <v>323</v>
      </c>
      <c r="D26" s="52" t="s">
        <v>378</v>
      </c>
      <c r="E26" s="50" t="s">
        <v>326</v>
      </c>
      <c r="F26" s="122" t="s">
        <v>308</v>
      </c>
      <c r="G26" s="123" t="s">
        <v>309</v>
      </c>
      <c r="H26" s="123" t="s">
        <v>309</v>
      </c>
      <c r="I26" s="124" t="s">
        <v>309</v>
      </c>
      <c r="J26" s="9"/>
    </row>
    <row r="27" spans="1:10" ht="163.5" customHeight="1" x14ac:dyDescent="0.2">
      <c r="A27" s="36" t="s">
        <v>201</v>
      </c>
      <c r="B27" s="24"/>
      <c r="C27" s="91" t="s">
        <v>323</v>
      </c>
      <c r="D27" s="52" t="s">
        <v>379</v>
      </c>
      <c r="E27" s="50" t="s">
        <v>327</v>
      </c>
      <c r="F27" s="122" t="s">
        <v>308</v>
      </c>
      <c r="G27" s="123" t="s">
        <v>309</v>
      </c>
      <c r="H27" s="123" t="s">
        <v>309</v>
      </c>
      <c r="I27" s="124" t="s">
        <v>309</v>
      </c>
      <c r="J27" s="9"/>
    </row>
    <row r="28" spans="1:10" ht="36" x14ac:dyDescent="0.2">
      <c r="A28" s="36" t="s">
        <v>200</v>
      </c>
      <c r="B28" s="24"/>
      <c r="C28" s="91" t="s">
        <v>358</v>
      </c>
      <c r="D28" s="52" t="s">
        <v>380</v>
      </c>
      <c r="E28" s="50" t="s">
        <v>328</v>
      </c>
      <c r="F28" s="122" t="s">
        <v>308</v>
      </c>
      <c r="G28" s="123" t="s">
        <v>309</v>
      </c>
      <c r="H28" s="123" t="s">
        <v>309</v>
      </c>
      <c r="I28" s="124" t="s">
        <v>309</v>
      </c>
      <c r="J28" s="9"/>
    </row>
    <row r="29" spans="1:10" x14ac:dyDescent="0.2">
      <c r="A29" s="36" t="s">
        <v>209</v>
      </c>
      <c r="B29" s="24"/>
      <c r="C29" s="91" t="s">
        <v>321</v>
      </c>
      <c r="D29" s="52" t="s">
        <v>381</v>
      </c>
      <c r="E29" s="50" t="s">
        <v>329</v>
      </c>
      <c r="F29" s="122" t="s">
        <v>308</v>
      </c>
      <c r="G29" s="123" t="s">
        <v>309</v>
      </c>
      <c r="H29" s="123" t="s">
        <v>308</v>
      </c>
      <c r="I29" s="124" t="s">
        <v>309</v>
      </c>
      <c r="J29" s="9"/>
    </row>
    <row r="30" spans="1:10" ht="26.25" customHeight="1" x14ac:dyDescent="0.2">
      <c r="A30" s="36" t="s">
        <v>193</v>
      </c>
      <c r="B30" s="24"/>
      <c r="C30" s="91" t="s">
        <v>402</v>
      </c>
      <c r="D30" s="52" t="s">
        <v>382</v>
      </c>
      <c r="E30" s="50" t="s">
        <v>330</v>
      </c>
      <c r="F30" s="122" t="s">
        <v>308</v>
      </c>
      <c r="G30" s="123" t="s">
        <v>309</v>
      </c>
      <c r="H30" s="123" t="s">
        <v>308</v>
      </c>
      <c r="I30" s="124" t="s">
        <v>309</v>
      </c>
      <c r="J30" s="9"/>
    </row>
    <row r="31" spans="1:10" ht="100.5" customHeight="1" x14ac:dyDescent="0.2">
      <c r="A31" s="36" t="s">
        <v>183</v>
      </c>
      <c r="B31" s="24"/>
      <c r="C31" s="91" t="s">
        <v>402</v>
      </c>
      <c r="D31" s="52" t="s">
        <v>383</v>
      </c>
      <c r="E31" s="50" t="s">
        <v>331</v>
      </c>
      <c r="F31" s="122" t="s">
        <v>308</v>
      </c>
      <c r="G31" s="123" t="s">
        <v>309</v>
      </c>
      <c r="H31" s="123" t="s">
        <v>309</v>
      </c>
      <c r="I31" s="124" t="s">
        <v>309</v>
      </c>
      <c r="J31" s="9"/>
    </row>
    <row r="32" spans="1:10" ht="36" x14ac:dyDescent="0.2">
      <c r="A32" s="35" t="s">
        <v>279</v>
      </c>
      <c r="B32" s="24"/>
      <c r="C32" s="42"/>
      <c r="D32" s="38"/>
      <c r="E32" s="15"/>
      <c r="F32" s="118" t="s">
        <v>308</v>
      </c>
      <c r="G32" s="119" t="s">
        <v>309</v>
      </c>
      <c r="H32" s="119" t="s">
        <v>308</v>
      </c>
      <c r="I32" s="120" t="s">
        <v>308</v>
      </c>
      <c r="J32" s="9"/>
    </row>
    <row r="33" spans="1:10" x14ac:dyDescent="0.2">
      <c r="A33" s="36" t="s">
        <v>191</v>
      </c>
      <c r="B33" s="24"/>
      <c r="C33" s="91" t="s">
        <v>402</v>
      </c>
      <c r="D33" s="52" t="s">
        <v>384</v>
      </c>
      <c r="E33" s="50" t="s">
        <v>332</v>
      </c>
      <c r="F33" s="122" t="s">
        <v>308</v>
      </c>
      <c r="G33" s="123" t="s">
        <v>309</v>
      </c>
      <c r="H33" s="123" t="s">
        <v>308</v>
      </c>
      <c r="I33" s="124" t="s">
        <v>309</v>
      </c>
      <c r="J33" s="9"/>
    </row>
    <row r="34" spans="1:10" ht="24" x14ac:dyDescent="0.2">
      <c r="A34" s="36" t="s">
        <v>168</v>
      </c>
      <c r="B34" s="24"/>
      <c r="C34" s="91" t="s">
        <v>84</v>
      </c>
      <c r="D34" s="52" t="s">
        <v>385</v>
      </c>
      <c r="E34" s="50" t="s">
        <v>333</v>
      </c>
      <c r="F34" s="122" t="s">
        <v>308</v>
      </c>
      <c r="G34" s="123" t="s">
        <v>309</v>
      </c>
      <c r="H34" s="123" t="s">
        <v>309</v>
      </c>
      <c r="I34" s="124" t="s">
        <v>309</v>
      </c>
      <c r="J34" s="9"/>
    </row>
    <row r="35" spans="1:10" ht="24" x14ac:dyDescent="0.2">
      <c r="A35" s="36" t="s">
        <v>211</v>
      </c>
      <c r="B35" s="24"/>
      <c r="C35" s="91" t="s">
        <v>84</v>
      </c>
      <c r="D35" s="52" t="s">
        <v>385</v>
      </c>
      <c r="E35" s="50" t="s">
        <v>367</v>
      </c>
      <c r="F35" s="122" t="s">
        <v>308</v>
      </c>
      <c r="G35" s="123" t="s">
        <v>308</v>
      </c>
      <c r="H35" s="123" t="s">
        <v>308</v>
      </c>
      <c r="I35" s="124" t="s">
        <v>308</v>
      </c>
      <c r="J35" s="9"/>
    </row>
    <row r="36" spans="1:10" ht="24" x14ac:dyDescent="0.2">
      <c r="A36" s="36" t="s">
        <v>280</v>
      </c>
      <c r="B36" s="24"/>
      <c r="C36" s="91"/>
      <c r="D36" s="52"/>
      <c r="E36" s="50"/>
      <c r="F36" s="122" t="s">
        <v>308</v>
      </c>
      <c r="G36" s="123" t="s">
        <v>308</v>
      </c>
      <c r="H36" s="123" t="s">
        <v>308</v>
      </c>
      <c r="I36" s="124" t="s">
        <v>308</v>
      </c>
      <c r="J36" s="9"/>
    </row>
    <row r="37" spans="1:10" x14ac:dyDescent="0.2">
      <c r="A37" s="36" t="s">
        <v>196</v>
      </c>
      <c r="B37" s="24"/>
      <c r="C37" s="91" t="s">
        <v>402</v>
      </c>
      <c r="D37" s="52" t="s">
        <v>386</v>
      </c>
      <c r="E37" s="50" t="s">
        <v>334</v>
      </c>
      <c r="F37" s="122" t="s">
        <v>309</v>
      </c>
      <c r="G37" s="123" t="s">
        <v>309</v>
      </c>
      <c r="H37" s="123" t="s">
        <v>308</v>
      </c>
      <c r="I37" s="124" t="s">
        <v>309</v>
      </c>
      <c r="J37" s="9"/>
    </row>
    <row r="38" spans="1:10" ht="24" x14ac:dyDescent="0.2">
      <c r="A38" s="36" t="s">
        <v>197</v>
      </c>
      <c r="B38" s="24"/>
      <c r="C38" s="91" t="s">
        <v>402</v>
      </c>
      <c r="D38" s="52" t="s">
        <v>386</v>
      </c>
      <c r="E38" s="50" t="s">
        <v>334</v>
      </c>
      <c r="F38" s="122" t="s">
        <v>308</v>
      </c>
      <c r="G38" s="123" t="s">
        <v>309</v>
      </c>
      <c r="H38" s="123" t="s">
        <v>308</v>
      </c>
      <c r="I38" s="124" t="s">
        <v>309</v>
      </c>
      <c r="J38" s="9"/>
    </row>
    <row r="39" spans="1:10" x14ac:dyDescent="0.2">
      <c r="A39" s="36" t="s">
        <v>212</v>
      </c>
      <c r="B39" s="24"/>
      <c r="C39" s="91"/>
      <c r="D39" s="52"/>
      <c r="E39" s="50"/>
      <c r="F39" s="122" t="s">
        <v>308</v>
      </c>
      <c r="G39" s="123" t="s">
        <v>308</v>
      </c>
      <c r="H39" s="123" t="s">
        <v>308</v>
      </c>
      <c r="I39" s="124" t="s">
        <v>308</v>
      </c>
      <c r="J39" s="9"/>
    </row>
    <row r="40" spans="1:10" ht="24" x14ac:dyDescent="0.2">
      <c r="A40" s="36" t="s">
        <v>142</v>
      </c>
      <c r="B40" s="24"/>
      <c r="C40" s="91" t="s">
        <v>84</v>
      </c>
      <c r="D40" s="52" t="s">
        <v>373</v>
      </c>
      <c r="E40" s="50" t="s">
        <v>335</v>
      </c>
      <c r="F40" s="125" t="s">
        <v>308</v>
      </c>
      <c r="G40" s="126" t="s">
        <v>308</v>
      </c>
      <c r="H40" s="126" t="s">
        <v>308</v>
      </c>
      <c r="I40" s="127" t="s">
        <v>309</v>
      </c>
      <c r="J40" s="9"/>
    </row>
    <row r="41" spans="1:10" ht="36" x14ac:dyDescent="0.2">
      <c r="A41" s="36" t="s">
        <v>170</v>
      </c>
      <c r="B41" s="24"/>
      <c r="C41" s="91" t="s">
        <v>84</v>
      </c>
      <c r="D41" s="52" t="s">
        <v>387</v>
      </c>
      <c r="E41" s="50" t="s">
        <v>336</v>
      </c>
      <c r="F41" s="122" t="s">
        <v>308</v>
      </c>
      <c r="G41" s="123" t="s">
        <v>309</v>
      </c>
      <c r="H41" s="123" t="s">
        <v>308</v>
      </c>
      <c r="I41" s="124" t="s">
        <v>309</v>
      </c>
      <c r="J41" s="9"/>
    </row>
    <row r="42" spans="1:10" ht="36" x14ac:dyDescent="0.2">
      <c r="A42" s="36" t="s">
        <v>169</v>
      </c>
      <c r="B42" s="24"/>
      <c r="C42" s="91" t="s">
        <v>84</v>
      </c>
      <c r="D42" s="52" t="s">
        <v>387</v>
      </c>
      <c r="E42" s="50" t="s">
        <v>336</v>
      </c>
      <c r="F42" s="122" t="s">
        <v>308</v>
      </c>
      <c r="G42" s="123" t="s">
        <v>308</v>
      </c>
      <c r="H42" s="123" t="s">
        <v>309</v>
      </c>
      <c r="I42" s="124" t="s">
        <v>308</v>
      </c>
      <c r="J42" s="9"/>
    </row>
    <row r="43" spans="1:10" ht="24" x14ac:dyDescent="0.2">
      <c r="A43" s="36" t="s">
        <v>145</v>
      </c>
      <c r="B43" s="24"/>
      <c r="C43" s="91" t="s">
        <v>84</v>
      </c>
      <c r="D43" s="52" t="s">
        <v>373</v>
      </c>
      <c r="E43" s="50" t="s">
        <v>337</v>
      </c>
      <c r="F43" s="125" t="s">
        <v>308</v>
      </c>
      <c r="G43" s="126" t="s">
        <v>308</v>
      </c>
      <c r="H43" s="126" t="s">
        <v>308</v>
      </c>
      <c r="I43" s="127" t="s">
        <v>309</v>
      </c>
    </row>
    <row r="44" spans="1:10" ht="24" x14ac:dyDescent="0.2">
      <c r="A44" s="35" t="s">
        <v>281</v>
      </c>
      <c r="B44" s="24"/>
      <c r="C44" s="42"/>
      <c r="D44" s="38"/>
      <c r="E44" s="15"/>
      <c r="F44" s="118" t="s">
        <v>308</v>
      </c>
      <c r="G44" s="119" t="s">
        <v>308</v>
      </c>
      <c r="H44" s="119" t="s">
        <v>308</v>
      </c>
      <c r="I44" s="120" t="s">
        <v>308</v>
      </c>
    </row>
    <row r="45" spans="1:10" ht="37.5" customHeight="1" x14ac:dyDescent="0.2">
      <c r="A45" s="36" t="s">
        <v>198</v>
      </c>
      <c r="B45" s="132"/>
      <c r="C45" s="91" t="s">
        <v>402</v>
      </c>
      <c r="D45" s="52" t="s">
        <v>388</v>
      </c>
      <c r="E45" s="50" t="s">
        <v>338</v>
      </c>
      <c r="F45" s="122" t="s">
        <v>308</v>
      </c>
      <c r="G45" s="123" t="s">
        <v>308</v>
      </c>
      <c r="H45" s="123" t="s">
        <v>308</v>
      </c>
      <c r="I45" s="124" t="s">
        <v>308</v>
      </c>
    </row>
    <row r="46" spans="1:10" ht="72" x14ac:dyDescent="0.2">
      <c r="A46" s="36" t="s">
        <v>186</v>
      </c>
      <c r="B46" s="132"/>
      <c r="C46" s="91" t="s">
        <v>402</v>
      </c>
      <c r="D46" s="52" t="s">
        <v>389</v>
      </c>
      <c r="E46" s="50" t="s">
        <v>339</v>
      </c>
      <c r="F46" s="122" t="s">
        <v>308</v>
      </c>
      <c r="G46" s="123" t="s">
        <v>309</v>
      </c>
      <c r="H46" s="123" t="s">
        <v>309</v>
      </c>
      <c r="I46" s="124" t="s">
        <v>309</v>
      </c>
    </row>
    <row r="47" spans="1:10" ht="24" x14ac:dyDescent="0.2">
      <c r="A47" s="36" t="s">
        <v>157</v>
      </c>
      <c r="B47" s="132"/>
      <c r="C47" s="91" t="s">
        <v>84</v>
      </c>
      <c r="D47" s="52" t="s">
        <v>368</v>
      </c>
      <c r="E47" s="50" t="s">
        <v>157</v>
      </c>
      <c r="F47" s="122" t="s">
        <v>308</v>
      </c>
      <c r="G47" s="123" t="s">
        <v>309</v>
      </c>
      <c r="H47" s="123" t="s">
        <v>308</v>
      </c>
      <c r="I47" s="124" t="s">
        <v>309</v>
      </c>
    </row>
    <row r="48" spans="1:10" ht="24" x14ac:dyDescent="0.2">
      <c r="A48" s="35" t="s">
        <v>270</v>
      </c>
      <c r="B48" s="132"/>
      <c r="C48" s="108" t="s">
        <v>403</v>
      </c>
      <c r="D48" s="55" t="s">
        <v>360</v>
      </c>
      <c r="E48" s="133" t="s">
        <v>364</v>
      </c>
      <c r="F48" s="122" t="s">
        <v>308</v>
      </c>
      <c r="G48" s="123" t="s">
        <v>309</v>
      </c>
      <c r="H48" s="123" t="s">
        <v>309</v>
      </c>
      <c r="I48" s="124" t="s">
        <v>308</v>
      </c>
    </row>
    <row r="49" spans="1:9" ht="24" x14ac:dyDescent="0.2">
      <c r="A49" s="35" t="s">
        <v>282</v>
      </c>
      <c r="B49" s="132"/>
      <c r="C49" s="108"/>
      <c r="D49" s="96"/>
      <c r="E49" s="133"/>
      <c r="F49" s="122" t="s">
        <v>308</v>
      </c>
      <c r="G49" s="123" t="s">
        <v>309</v>
      </c>
      <c r="H49" s="123" t="s">
        <v>308</v>
      </c>
      <c r="I49" s="124" t="s">
        <v>308</v>
      </c>
    </row>
    <row r="50" spans="1:9" ht="24" x14ac:dyDescent="0.2">
      <c r="A50" s="35" t="s">
        <v>283</v>
      </c>
      <c r="B50" s="132"/>
      <c r="C50" s="108"/>
      <c r="D50" s="96"/>
      <c r="E50" s="133"/>
      <c r="F50" s="122" t="s">
        <v>308</v>
      </c>
      <c r="G50" s="123" t="s">
        <v>309</v>
      </c>
      <c r="H50" s="123" t="s">
        <v>308</v>
      </c>
      <c r="I50" s="124" t="s">
        <v>309</v>
      </c>
    </row>
    <row r="51" spans="1:9" ht="24" x14ac:dyDescent="0.2">
      <c r="A51" s="35" t="s">
        <v>272</v>
      </c>
      <c r="B51" s="132"/>
      <c r="C51" s="108" t="s">
        <v>403</v>
      </c>
      <c r="D51" s="55" t="s">
        <v>361</v>
      </c>
      <c r="E51" s="56" t="s">
        <v>365</v>
      </c>
      <c r="F51" s="122" t="s">
        <v>308</v>
      </c>
      <c r="G51" s="123" t="s">
        <v>309</v>
      </c>
      <c r="H51" s="123" t="s">
        <v>309</v>
      </c>
      <c r="I51" s="124" t="s">
        <v>309</v>
      </c>
    </row>
    <row r="52" spans="1:9" ht="24" x14ac:dyDescent="0.2">
      <c r="A52" s="35" t="s">
        <v>284</v>
      </c>
      <c r="B52" s="132"/>
      <c r="C52" s="108"/>
      <c r="D52" s="96"/>
      <c r="E52" s="133"/>
      <c r="F52" s="122" t="s">
        <v>308</v>
      </c>
      <c r="G52" s="123" t="s">
        <v>309</v>
      </c>
      <c r="H52" s="123" t="s">
        <v>308</v>
      </c>
      <c r="I52" s="124" t="s">
        <v>309</v>
      </c>
    </row>
    <row r="53" spans="1:9" ht="36" x14ac:dyDescent="0.2">
      <c r="A53" s="36" t="s">
        <v>172</v>
      </c>
      <c r="B53" s="132"/>
      <c r="C53" s="91" t="s">
        <v>84</v>
      </c>
      <c r="D53" s="52" t="s">
        <v>390</v>
      </c>
      <c r="E53" s="50" t="s">
        <v>340</v>
      </c>
      <c r="F53" s="122" t="s">
        <v>308</v>
      </c>
      <c r="G53" s="123" t="s">
        <v>308</v>
      </c>
      <c r="H53" s="123" t="s">
        <v>308</v>
      </c>
      <c r="I53" s="124" t="s">
        <v>309</v>
      </c>
    </row>
    <row r="54" spans="1:9" ht="36" x14ac:dyDescent="0.2">
      <c r="A54" s="36" t="s">
        <v>152</v>
      </c>
      <c r="B54" s="128"/>
      <c r="C54" s="108" t="s">
        <v>84</v>
      </c>
      <c r="D54" s="134" t="s">
        <v>407</v>
      </c>
      <c r="E54" s="135" t="s">
        <v>408</v>
      </c>
      <c r="F54" s="122" t="s">
        <v>308</v>
      </c>
      <c r="G54" s="123" t="s">
        <v>308</v>
      </c>
      <c r="H54" s="123" t="s">
        <v>309</v>
      </c>
      <c r="I54" s="124" t="s">
        <v>309</v>
      </c>
    </row>
    <row r="55" spans="1:9" ht="75" customHeight="1" x14ac:dyDescent="0.2">
      <c r="A55" s="36" t="s">
        <v>182</v>
      </c>
      <c r="B55" s="132"/>
      <c r="C55" s="91" t="s">
        <v>402</v>
      </c>
      <c r="D55" s="52" t="s">
        <v>391</v>
      </c>
      <c r="E55" s="50" t="s">
        <v>341</v>
      </c>
      <c r="F55" s="122" t="s">
        <v>308</v>
      </c>
      <c r="G55" s="123" t="s">
        <v>309</v>
      </c>
      <c r="H55" s="123" t="s">
        <v>308</v>
      </c>
      <c r="I55" s="124" t="s">
        <v>309</v>
      </c>
    </row>
    <row r="56" spans="1:9" ht="60" x14ac:dyDescent="0.2">
      <c r="A56" s="36" t="s">
        <v>175</v>
      </c>
      <c r="B56" s="132"/>
      <c r="C56" s="91" t="s">
        <v>317</v>
      </c>
      <c r="D56" s="52" t="s">
        <v>392</v>
      </c>
      <c r="E56" s="50" t="s">
        <v>342</v>
      </c>
      <c r="F56" s="122" t="s">
        <v>308</v>
      </c>
      <c r="G56" s="123" t="s">
        <v>309</v>
      </c>
      <c r="H56" s="123" t="s">
        <v>309</v>
      </c>
      <c r="I56" s="124" t="s">
        <v>309</v>
      </c>
    </row>
    <row r="57" spans="1:9" ht="24" x14ac:dyDescent="0.2">
      <c r="A57" s="36" t="s">
        <v>404</v>
      </c>
      <c r="B57" s="132"/>
      <c r="C57" s="91"/>
      <c r="D57" s="52"/>
      <c r="E57" s="50"/>
      <c r="F57" s="122" t="s">
        <v>308</v>
      </c>
      <c r="G57" s="123" t="s">
        <v>309</v>
      </c>
      <c r="H57" s="123" t="s">
        <v>308</v>
      </c>
      <c r="I57" s="124" t="s">
        <v>309</v>
      </c>
    </row>
    <row r="58" spans="1:9" ht="135.75" customHeight="1" x14ac:dyDescent="0.2">
      <c r="A58" s="36" t="s">
        <v>195</v>
      </c>
      <c r="B58" s="132"/>
      <c r="C58" s="91" t="s">
        <v>402</v>
      </c>
      <c r="D58" s="52" t="s">
        <v>382</v>
      </c>
      <c r="E58" s="50" t="s">
        <v>417</v>
      </c>
      <c r="F58" s="122" t="s">
        <v>308</v>
      </c>
      <c r="G58" s="123" t="s">
        <v>309</v>
      </c>
      <c r="H58" s="123" t="s">
        <v>308</v>
      </c>
      <c r="I58" s="124" t="s">
        <v>309</v>
      </c>
    </row>
    <row r="59" spans="1:9" ht="24" x14ac:dyDescent="0.2">
      <c r="A59" s="35" t="s">
        <v>411</v>
      </c>
      <c r="B59" s="132"/>
      <c r="C59" s="108" t="s">
        <v>403</v>
      </c>
      <c r="D59" s="55" t="s">
        <v>362</v>
      </c>
      <c r="E59" s="133" t="s">
        <v>363</v>
      </c>
      <c r="F59" s="122" t="s">
        <v>308</v>
      </c>
      <c r="G59" s="123" t="s">
        <v>309</v>
      </c>
      <c r="H59" s="123" t="s">
        <v>309</v>
      </c>
      <c r="I59" s="124" t="s">
        <v>308</v>
      </c>
    </row>
    <row r="60" spans="1:9" ht="356.25" customHeight="1" x14ac:dyDescent="0.2">
      <c r="A60" s="36" t="s">
        <v>204</v>
      </c>
      <c r="B60" s="132"/>
      <c r="C60" s="91" t="s">
        <v>323</v>
      </c>
      <c r="D60" s="52" t="s">
        <v>393</v>
      </c>
      <c r="E60" s="50" t="s">
        <v>418</v>
      </c>
      <c r="F60" s="122" t="s">
        <v>308</v>
      </c>
      <c r="G60" s="123" t="s">
        <v>309</v>
      </c>
      <c r="H60" s="123" t="s">
        <v>309</v>
      </c>
      <c r="I60" s="124" t="s">
        <v>309</v>
      </c>
    </row>
    <row r="61" spans="1:9" ht="72" x14ac:dyDescent="0.2">
      <c r="A61" s="36" t="s">
        <v>180</v>
      </c>
      <c r="B61" s="132"/>
      <c r="C61" s="91" t="s">
        <v>402</v>
      </c>
      <c r="D61" s="52" t="s">
        <v>394</v>
      </c>
      <c r="E61" s="50" t="s">
        <v>345</v>
      </c>
      <c r="F61" s="122" t="s">
        <v>308</v>
      </c>
      <c r="G61" s="123" t="s">
        <v>309</v>
      </c>
      <c r="H61" s="123" t="s">
        <v>308</v>
      </c>
      <c r="I61" s="124" t="s">
        <v>309</v>
      </c>
    </row>
    <row r="62" spans="1:9" x14ac:dyDescent="0.2">
      <c r="A62" s="36" t="s">
        <v>167</v>
      </c>
      <c r="B62" s="132"/>
      <c r="C62" s="91" t="s">
        <v>84</v>
      </c>
      <c r="D62" s="52" t="s">
        <v>395</v>
      </c>
      <c r="E62" s="50" t="s">
        <v>347</v>
      </c>
      <c r="F62" s="122" t="s">
        <v>308</v>
      </c>
      <c r="G62" s="123" t="s">
        <v>309</v>
      </c>
      <c r="H62" s="123" t="s">
        <v>309</v>
      </c>
      <c r="I62" s="124" t="s">
        <v>308</v>
      </c>
    </row>
    <row r="63" spans="1:9" ht="132" x14ac:dyDescent="0.2">
      <c r="A63" s="36" t="s">
        <v>208</v>
      </c>
      <c r="B63" s="132"/>
      <c r="C63" s="91" t="s">
        <v>323</v>
      </c>
      <c r="D63" s="52" t="s">
        <v>396</v>
      </c>
      <c r="E63" s="50" t="s">
        <v>348</v>
      </c>
      <c r="F63" s="122" t="s">
        <v>308</v>
      </c>
      <c r="G63" s="123" t="s">
        <v>308</v>
      </c>
      <c r="H63" s="123" t="s">
        <v>308</v>
      </c>
      <c r="I63" s="124" t="s">
        <v>309</v>
      </c>
    </row>
    <row r="64" spans="1:9" ht="50.25" customHeight="1" x14ac:dyDescent="0.2">
      <c r="A64" s="36" t="s">
        <v>188</v>
      </c>
      <c r="B64" s="132"/>
      <c r="C64" s="91" t="s">
        <v>402</v>
      </c>
      <c r="D64" s="52" t="s">
        <v>397</v>
      </c>
      <c r="E64" s="50" t="s">
        <v>349</v>
      </c>
      <c r="F64" s="122" t="s">
        <v>308</v>
      </c>
      <c r="G64" s="123" t="s">
        <v>309</v>
      </c>
      <c r="H64" s="123" t="s">
        <v>308</v>
      </c>
      <c r="I64" s="124" t="s">
        <v>309</v>
      </c>
    </row>
    <row r="65" spans="1:9" ht="36.75" customHeight="1" x14ac:dyDescent="0.2">
      <c r="A65" s="36" t="s">
        <v>425</v>
      </c>
      <c r="B65" s="132"/>
      <c r="C65" s="91" t="s">
        <v>403</v>
      </c>
      <c r="D65" s="52" t="s">
        <v>398</v>
      </c>
      <c r="E65" s="50" t="s">
        <v>350</v>
      </c>
      <c r="F65" s="122" t="s">
        <v>309</v>
      </c>
      <c r="G65" s="123" t="s">
        <v>309</v>
      </c>
      <c r="H65" s="123" t="s">
        <v>309</v>
      </c>
      <c r="I65" s="124" t="s">
        <v>309</v>
      </c>
    </row>
    <row r="66" spans="1:9" ht="24" x14ac:dyDescent="0.2">
      <c r="A66" s="36" t="s">
        <v>179</v>
      </c>
      <c r="B66" s="132"/>
      <c r="C66" s="91" t="s">
        <v>403</v>
      </c>
      <c r="D66" s="52" t="s">
        <v>399</v>
      </c>
      <c r="E66" s="50" t="s">
        <v>351</v>
      </c>
      <c r="F66" s="122" t="s">
        <v>309</v>
      </c>
      <c r="G66" s="123" t="s">
        <v>309</v>
      </c>
      <c r="H66" s="123" t="s">
        <v>309</v>
      </c>
      <c r="I66" s="124" t="s">
        <v>309</v>
      </c>
    </row>
    <row r="67" spans="1:9" ht="63" customHeight="1" x14ac:dyDescent="0.2">
      <c r="A67" s="36" t="s">
        <v>192</v>
      </c>
      <c r="B67" s="132"/>
      <c r="C67" s="91" t="s">
        <v>402</v>
      </c>
      <c r="D67" s="52" t="s">
        <v>352</v>
      </c>
      <c r="E67" s="50" t="s">
        <v>353</v>
      </c>
      <c r="F67" s="122" t="s">
        <v>308</v>
      </c>
      <c r="G67" s="123" t="s">
        <v>309</v>
      </c>
      <c r="H67" s="123" t="s">
        <v>309</v>
      </c>
      <c r="I67" s="124" t="s">
        <v>309</v>
      </c>
    </row>
    <row r="68" spans="1:9" ht="50.25" customHeight="1" x14ac:dyDescent="0.2">
      <c r="A68" s="39" t="s">
        <v>194</v>
      </c>
      <c r="B68" s="136"/>
      <c r="C68" s="92" t="s">
        <v>402</v>
      </c>
      <c r="D68" s="53" t="s">
        <v>382</v>
      </c>
      <c r="E68" s="54" t="s">
        <v>354</v>
      </c>
      <c r="F68" s="129" t="s">
        <v>308</v>
      </c>
      <c r="G68" s="130" t="s">
        <v>309</v>
      </c>
      <c r="H68" s="130" t="s">
        <v>308</v>
      </c>
      <c r="I68" s="131" t="s">
        <v>309</v>
      </c>
    </row>
    <row r="69" spans="1:9" ht="49.5" customHeight="1" x14ac:dyDescent="0.2">
      <c r="A69" s="39" t="s">
        <v>207</v>
      </c>
      <c r="B69" s="136"/>
      <c r="C69" s="92" t="s">
        <v>323</v>
      </c>
      <c r="D69" s="53" t="s">
        <v>400</v>
      </c>
      <c r="E69" s="54" t="s">
        <v>355</v>
      </c>
      <c r="F69" s="129" t="s">
        <v>308</v>
      </c>
      <c r="G69" s="130" t="s">
        <v>308</v>
      </c>
      <c r="H69" s="130" t="s">
        <v>309</v>
      </c>
      <c r="I69" s="131" t="s">
        <v>309</v>
      </c>
    </row>
    <row r="70" spans="1:9" ht="158.25" customHeight="1" x14ac:dyDescent="0.2">
      <c r="A70" s="39" t="s">
        <v>206</v>
      </c>
      <c r="B70" s="137"/>
      <c r="C70" s="92" t="s">
        <v>323</v>
      </c>
      <c r="D70" s="53" t="s">
        <v>401</v>
      </c>
      <c r="E70" s="54" t="s">
        <v>356</v>
      </c>
      <c r="F70" s="138" t="s">
        <v>308</v>
      </c>
      <c r="G70" s="130" t="s">
        <v>308</v>
      </c>
      <c r="H70" s="130" t="s">
        <v>308</v>
      </c>
      <c r="I70" s="139" t="s">
        <v>308</v>
      </c>
    </row>
    <row r="71" spans="1:9" x14ac:dyDescent="0.2">
      <c r="A71" s="39" t="s">
        <v>147</v>
      </c>
      <c r="B71" s="136"/>
      <c r="C71" s="92" t="s">
        <v>84</v>
      </c>
      <c r="D71" s="53" t="s">
        <v>373</v>
      </c>
      <c r="E71" s="54" t="s">
        <v>357</v>
      </c>
      <c r="F71" s="140" t="s">
        <v>308</v>
      </c>
      <c r="G71" s="130" t="s">
        <v>308</v>
      </c>
      <c r="H71" s="130" t="s">
        <v>308</v>
      </c>
      <c r="I71" s="131" t="s">
        <v>309</v>
      </c>
    </row>
    <row r="72" spans="1:9" ht="100.5" customHeight="1" thickBot="1" x14ac:dyDescent="0.25">
      <c r="A72" s="25" t="s">
        <v>185</v>
      </c>
      <c r="B72" s="141"/>
      <c r="C72" s="94" t="s">
        <v>402</v>
      </c>
      <c r="D72" s="57" t="s">
        <v>383</v>
      </c>
      <c r="E72" s="58" t="s">
        <v>331</v>
      </c>
      <c r="F72" s="142" t="s">
        <v>308</v>
      </c>
      <c r="G72" s="143" t="s">
        <v>309</v>
      </c>
      <c r="H72" s="143" t="s">
        <v>309</v>
      </c>
      <c r="I72" s="144" t="s">
        <v>309</v>
      </c>
    </row>
    <row r="73" spans="1:9" x14ac:dyDescent="0.2">
      <c r="E73" s="1"/>
    </row>
    <row r="74" spans="1:9" x14ac:dyDescent="0.2">
      <c r="E74" s="1"/>
    </row>
    <row r="75" spans="1:9" x14ac:dyDescent="0.2">
      <c r="E75" s="1"/>
    </row>
    <row r="76" spans="1:9" x14ac:dyDescent="0.2">
      <c r="E76" s="1"/>
    </row>
    <row r="77" spans="1:9" x14ac:dyDescent="0.2">
      <c r="E77" s="1"/>
    </row>
    <row r="78" spans="1:9" x14ac:dyDescent="0.2">
      <c r="E78" s="1"/>
    </row>
    <row r="79" spans="1:9" x14ac:dyDescent="0.2">
      <c r="E79" s="1"/>
    </row>
    <row r="80" spans="1:9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</sheetData>
  <sortState ref="A4:I72">
    <sortCondition ref="A4"/>
  </sortState>
  <mergeCells count="4">
    <mergeCell ref="F2:I2"/>
    <mergeCell ref="C2:E2"/>
    <mergeCell ref="A2:A3"/>
    <mergeCell ref="B2:B3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72"/>
  <sheetViews>
    <sheetView tabSelected="1" zoomScale="70" zoomScaleNormal="70" workbookViewId="0">
      <pane ySplit="3" topLeftCell="A4" activePane="bottomLeft" state="frozen"/>
      <selection pane="bottomLeft" activeCell="AC9" sqref="AC9"/>
    </sheetView>
  </sheetViews>
  <sheetFormatPr defaultColWidth="8.85546875" defaultRowHeight="12" x14ac:dyDescent="0.2"/>
  <cols>
    <col min="1" max="1" width="27.85546875" style="2" customWidth="1"/>
    <col min="2" max="6" width="6.28515625" style="2" customWidth="1"/>
    <col min="7" max="18" width="6.28515625" style="8" customWidth="1"/>
    <col min="19" max="19" width="6.28515625" style="2" customWidth="1"/>
    <col min="20" max="20" width="39" style="1" customWidth="1"/>
    <col min="21" max="21" width="57.5703125" style="1" customWidth="1"/>
    <col min="22" max="22" width="35.5703125" style="1" customWidth="1"/>
    <col min="23" max="26" width="6.140625" style="1" customWidth="1"/>
    <col min="27" max="27" width="6.28515625" style="1" customWidth="1"/>
    <col min="28" max="16384" width="8.85546875" style="1"/>
  </cols>
  <sheetData>
    <row r="1" spans="1:27" ht="16.899999999999999" customHeight="1" thickBot="1" x14ac:dyDescent="0.25">
      <c r="A1" s="3" t="s">
        <v>12</v>
      </c>
    </row>
    <row r="2" spans="1:27" ht="45.75" customHeight="1" thickBot="1" x14ac:dyDescent="0.25">
      <c r="A2" s="100" t="s">
        <v>75</v>
      </c>
      <c r="B2" s="228" t="s">
        <v>89</v>
      </c>
      <c r="C2" s="229"/>
      <c r="D2" s="229"/>
      <c r="E2" s="229"/>
      <c r="F2" s="230"/>
      <c r="G2" s="235" t="s">
        <v>86</v>
      </c>
      <c r="H2" s="234"/>
      <c r="I2" s="231"/>
      <c r="J2" s="236"/>
      <c r="K2" s="233" t="s">
        <v>87</v>
      </c>
      <c r="L2" s="233"/>
      <c r="M2" s="234"/>
      <c r="N2" s="231"/>
      <c r="O2" s="235" t="s">
        <v>88</v>
      </c>
      <c r="P2" s="233"/>
      <c r="Q2" s="234"/>
      <c r="R2" s="236"/>
      <c r="S2" s="237" t="s">
        <v>78</v>
      </c>
      <c r="T2" s="238"/>
      <c r="U2" s="239"/>
      <c r="V2" s="240" t="s">
        <v>422</v>
      </c>
      <c r="W2" s="232"/>
      <c r="X2" s="233"/>
      <c r="Y2" s="231" t="s">
        <v>77</v>
      </c>
      <c r="Z2" s="232"/>
      <c r="AA2" s="69" t="s">
        <v>83</v>
      </c>
    </row>
    <row r="3" spans="1:27" ht="75.75" customHeight="1" thickBot="1" x14ac:dyDescent="0.25">
      <c r="A3" s="12" t="s">
        <v>6</v>
      </c>
      <c r="B3" s="112" t="s">
        <v>428</v>
      </c>
      <c r="C3" s="113">
        <v>2020</v>
      </c>
      <c r="D3" s="101" t="s">
        <v>429</v>
      </c>
      <c r="E3" s="102" t="s">
        <v>79</v>
      </c>
      <c r="F3" s="114" t="s">
        <v>420</v>
      </c>
      <c r="G3" s="112" t="s">
        <v>428</v>
      </c>
      <c r="H3" s="113">
        <v>2020</v>
      </c>
      <c r="I3" s="201" t="s">
        <v>429</v>
      </c>
      <c r="J3" s="11" t="s">
        <v>80</v>
      </c>
      <c r="K3" s="112" t="s">
        <v>428</v>
      </c>
      <c r="L3" s="113">
        <v>2020</v>
      </c>
      <c r="M3" s="201" t="s">
        <v>429</v>
      </c>
      <c r="N3" s="11" t="s">
        <v>81</v>
      </c>
      <c r="O3" s="112" t="s">
        <v>428</v>
      </c>
      <c r="P3" s="113">
        <v>2020</v>
      </c>
      <c r="Q3" s="201" t="s">
        <v>429</v>
      </c>
      <c r="R3" s="11" t="s">
        <v>82</v>
      </c>
      <c r="S3" s="103" t="s">
        <v>419</v>
      </c>
      <c r="T3" s="101" t="s">
        <v>15</v>
      </c>
      <c r="U3" s="104" t="s">
        <v>9</v>
      </c>
      <c r="V3" s="206" t="s">
        <v>17</v>
      </c>
      <c r="W3" s="207" t="s">
        <v>428</v>
      </c>
      <c r="X3" s="209" t="s">
        <v>440</v>
      </c>
      <c r="Y3" s="210" t="s">
        <v>428</v>
      </c>
      <c r="Z3" s="208" t="s">
        <v>440</v>
      </c>
      <c r="AA3" s="70" t="s">
        <v>441</v>
      </c>
    </row>
    <row r="4" spans="1:27" s="6" customFormat="1" ht="36" x14ac:dyDescent="0.2">
      <c r="A4" s="34" t="s">
        <v>140</v>
      </c>
      <c r="B4" s="59">
        <f>[1]součet!$D$3</f>
        <v>2112.9</v>
      </c>
      <c r="C4" s="60">
        <f>[1]součet!$E$3</f>
        <v>2129.8000000000002</v>
      </c>
      <c r="D4" s="60">
        <f>[1]součet!$F$3</f>
        <v>912</v>
      </c>
      <c r="E4" s="60">
        <f>B4+C4+D4</f>
        <v>5154.7000000000007</v>
      </c>
      <c r="F4" s="73">
        <f>B4+C4</f>
        <v>4242.7000000000007</v>
      </c>
      <c r="G4" s="61">
        <v>0</v>
      </c>
      <c r="H4" s="62">
        <f>'[1]RAP 2018_selekce'!$M$1169</f>
        <v>385</v>
      </c>
      <c r="I4" s="62">
        <v>0</v>
      </c>
      <c r="J4" s="73">
        <f>G4+H4+I4</f>
        <v>385</v>
      </c>
      <c r="K4" s="59">
        <v>0</v>
      </c>
      <c r="L4" s="60">
        <v>0</v>
      </c>
      <c r="M4" s="60">
        <v>0</v>
      </c>
      <c r="N4" s="73">
        <v>0</v>
      </c>
      <c r="O4" s="61">
        <v>0</v>
      </c>
      <c r="P4" s="62">
        <v>0</v>
      </c>
      <c r="Q4" s="62">
        <v>0</v>
      </c>
      <c r="R4" s="73">
        <f>Q4+P4+O4</f>
        <v>0</v>
      </c>
      <c r="S4" s="90" t="s">
        <v>84</v>
      </c>
      <c r="T4" s="184" t="s">
        <v>371</v>
      </c>
      <c r="U4" s="185" t="s">
        <v>85</v>
      </c>
      <c r="V4" s="162"/>
      <c r="W4" s="87"/>
      <c r="X4" s="60"/>
      <c r="Y4" s="60"/>
      <c r="Z4" s="88"/>
      <c r="AA4" s="71">
        <f>E4</f>
        <v>5154.7000000000007</v>
      </c>
    </row>
    <row r="5" spans="1:27" s="6" customFormat="1" ht="24" x14ac:dyDescent="0.2">
      <c r="A5" s="36" t="s">
        <v>142</v>
      </c>
      <c r="B5" s="61">
        <f>[1]součet!$D$5</f>
        <v>744.25813599999992</v>
      </c>
      <c r="C5" s="62">
        <f>[1]součet!$E$5</f>
        <v>70</v>
      </c>
      <c r="D5" s="62">
        <v>0</v>
      </c>
      <c r="E5" s="62">
        <f t="shared" ref="E5:E59" si="0">B5+C5+D5</f>
        <v>814.25813599999992</v>
      </c>
      <c r="F5" s="74">
        <f t="shared" ref="F5:F59" si="1">B5+C5</f>
        <v>814.25813599999992</v>
      </c>
      <c r="G5" s="61">
        <v>363.5</v>
      </c>
      <c r="H5" s="62">
        <v>0</v>
      </c>
      <c r="I5" s="62">
        <v>0</v>
      </c>
      <c r="J5" s="74">
        <f t="shared" ref="J5:J59" si="2">G5+H5+I5</f>
        <v>363.5</v>
      </c>
      <c r="K5" s="61">
        <v>0</v>
      </c>
      <c r="L5" s="62">
        <v>0</v>
      </c>
      <c r="M5" s="62">
        <v>0</v>
      </c>
      <c r="N5" s="74">
        <v>0</v>
      </c>
      <c r="O5" s="61">
        <v>0</v>
      </c>
      <c r="P5" s="62">
        <v>0</v>
      </c>
      <c r="Q5" s="62">
        <v>0</v>
      </c>
      <c r="R5" s="74">
        <f t="shared" ref="R5:R59" si="3">Q5+P5+O5</f>
        <v>0</v>
      </c>
      <c r="S5" s="91" t="s">
        <v>84</v>
      </c>
      <c r="T5" s="186" t="s">
        <v>373</v>
      </c>
      <c r="U5" s="187" t="s">
        <v>335</v>
      </c>
      <c r="V5" s="97"/>
      <c r="W5" s="76"/>
      <c r="X5" s="62"/>
      <c r="Y5" s="62"/>
      <c r="Z5" s="75"/>
      <c r="AA5" s="72">
        <f t="shared" ref="AA5:AA59" si="4">E5</f>
        <v>814.25813599999992</v>
      </c>
    </row>
    <row r="6" spans="1:27" s="6" customFormat="1" ht="24" x14ac:dyDescent="0.2">
      <c r="A6" s="36" t="s">
        <v>145</v>
      </c>
      <c r="B6" s="61">
        <f>[1]součet!$D$6</f>
        <v>447.45499999999998</v>
      </c>
      <c r="C6" s="62">
        <f>[1]součet!$E$6</f>
        <v>151.37799999999999</v>
      </c>
      <c r="D6" s="62">
        <v>0</v>
      </c>
      <c r="E6" s="62">
        <f t="shared" si="0"/>
        <v>598.83299999999997</v>
      </c>
      <c r="F6" s="74">
        <f t="shared" si="1"/>
        <v>598.83299999999997</v>
      </c>
      <c r="G6" s="61">
        <v>0</v>
      </c>
      <c r="H6" s="62">
        <v>0</v>
      </c>
      <c r="I6" s="62">
        <v>0</v>
      </c>
      <c r="J6" s="74">
        <f t="shared" si="2"/>
        <v>0</v>
      </c>
      <c r="K6" s="61">
        <v>0</v>
      </c>
      <c r="L6" s="62">
        <v>0</v>
      </c>
      <c r="M6" s="62">
        <v>0</v>
      </c>
      <c r="N6" s="74">
        <v>0</v>
      </c>
      <c r="O6" s="61">
        <v>0</v>
      </c>
      <c r="P6" s="62">
        <v>0</v>
      </c>
      <c r="Q6" s="62">
        <v>0</v>
      </c>
      <c r="R6" s="74">
        <f t="shared" si="3"/>
        <v>0</v>
      </c>
      <c r="S6" s="91" t="s">
        <v>84</v>
      </c>
      <c r="T6" s="186" t="s">
        <v>373</v>
      </c>
      <c r="U6" s="187" t="s">
        <v>337</v>
      </c>
      <c r="V6" s="97"/>
      <c r="W6" s="76"/>
      <c r="X6" s="62"/>
      <c r="Y6" s="62"/>
      <c r="Z6" s="75"/>
      <c r="AA6" s="72">
        <f t="shared" si="4"/>
        <v>598.83299999999997</v>
      </c>
    </row>
    <row r="7" spans="1:27" s="6" customFormat="1" x14ac:dyDescent="0.2">
      <c r="A7" s="36" t="s">
        <v>147</v>
      </c>
      <c r="B7" s="61">
        <f>[1]součet!$D$7</f>
        <v>52</v>
      </c>
      <c r="C7" s="62">
        <v>0</v>
      </c>
      <c r="D7" s="62">
        <v>0</v>
      </c>
      <c r="E7" s="62">
        <f t="shared" si="0"/>
        <v>52</v>
      </c>
      <c r="F7" s="74">
        <f t="shared" si="1"/>
        <v>52</v>
      </c>
      <c r="G7" s="61">
        <v>0</v>
      </c>
      <c r="H7" s="62">
        <v>0</v>
      </c>
      <c r="I7" s="75">
        <v>0</v>
      </c>
      <c r="J7" s="74">
        <f t="shared" si="2"/>
        <v>0</v>
      </c>
      <c r="K7" s="61">
        <v>0</v>
      </c>
      <c r="L7" s="62">
        <v>0</v>
      </c>
      <c r="M7" s="62">
        <v>0</v>
      </c>
      <c r="N7" s="74">
        <v>0</v>
      </c>
      <c r="O7" s="61">
        <v>0</v>
      </c>
      <c r="P7" s="62">
        <v>0</v>
      </c>
      <c r="Q7" s="62">
        <v>0</v>
      </c>
      <c r="R7" s="74">
        <f t="shared" si="3"/>
        <v>0</v>
      </c>
      <c r="S7" s="91" t="s">
        <v>84</v>
      </c>
      <c r="T7" s="186" t="s">
        <v>373</v>
      </c>
      <c r="U7" s="187" t="s">
        <v>357</v>
      </c>
      <c r="V7" s="179"/>
      <c r="W7" s="183"/>
      <c r="X7" s="106"/>
      <c r="Y7" s="106"/>
      <c r="Z7" s="107"/>
      <c r="AA7" s="72">
        <f t="shared" si="4"/>
        <v>52</v>
      </c>
    </row>
    <row r="8" spans="1:27" s="6" customFormat="1" ht="25.5" x14ac:dyDescent="0.2">
      <c r="A8" s="36" t="s">
        <v>151</v>
      </c>
      <c r="B8" s="61">
        <f>[1]součet!$D$8</f>
        <v>12.55</v>
      </c>
      <c r="C8" s="62">
        <v>0</v>
      </c>
      <c r="D8" s="62">
        <v>0</v>
      </c>
      <c r="E8" s="62">
        <f t="shared" si="0"/>
        <v>12.55</v>
      </c>
      <c r="F8" s="74">
        <f t="shared" si="1"/>
        <v>12.55</v>
      </c>
      <c r="G8" s="61">
        <v>0</v>
      </c>
      <c r="H8" s="62">
        <v>0</v>
      </c>
      <c r="I8" s="75">
        <v>0</v>
      </c>
      <c r="J8" s="74">
        <f t="shared" si="2"/>
        <v>0</v>
      </c>
      <c r="K8" s="61">
        <v>0</v>
      </c>
      <c r="L8" s="62">
        <v>0</v>
      </c>
      <c r="M8" s="62">
        <v>0</v>
      </c>
      <c r="N8" s="74">
        <v>0</v>
      </c>
      <c r="O8" s="61">
        <v>0</v>
      </c>
      <c r="P8" s="62">
        <v>0</v>
      </c>
      <c r="Q8" s="62">
        <v>0</v>
      </c>
      <c r="R8" s="74">
        <f t="shared" si="3"/>
        <v>0</v>
      </c>
      <c r="S8" s="91" t="s">
        <v>84</v>
      </c>
      <c r="T8" s="186" t="s">
        <v>409</v>
      </c>
      <c r="U8" s="187" t="s">
        <v>410</v>
      </c>
      <c r="V8" s="97"/>
      <c r="W8" s="76"/>
      <c r="X8" s="62"/>
      <c r="Y8" s="62"/>
      <c r="Z8" s="75"/>
      <c r="AA8" s="72">
        <f t="shared" si="4"/>
        <v>12.55</v>
      </c>
    </row>
    <row r="9" spans="1:27" s="6" customFormat="1" ht="48" x14ac:dyDescent="0.2">
      <c r="A9" s="36" t="s">
        <v>149</v>
      </c>
      <c r="B9" s="61">
        <f>[1]součet!$D$9</f>
        <v>108.18983992</v>
      </c>
      <c r="C9" s="62">
        <v>0</v>
      </c>
      <c r="D9" s="62">
        <v>0</v>
      </c>
      <c r="E9" s="62">
        <f t="shared" si="0"/>
        <v>108.18983992</v>
      </c>
      <c r="F9" s="74">
        <f t="shared" si="1"/>
        <v>108.18983992</v>
      </c>
      <c r="G9" s="61">
        <v>0</v>
      </c>
      <c r="H9" s="62">
        <v>0</v>
      </c>
      <c r="I9" s="75">
        <v>0</v>
      </c>
      <c r="J9" s="74">
        <f t="shared" si="2"/>
        <v>0</v>
      </c>
      <c r="K9" s="61">
        <v>0</v>
      </c>
      <c r="L9" s="62">
        <v>0</v>
      </c>
      <c r="M9" s="62">
        <v>0</v>
      </c>
      <c r="N9" s="74">
        <v>0</v>
      </c>
      <c r="O9" s="61">
        <v>0</v>
      </c>
      <c r="P9" s="62">
        <v>0</v>
      </c>
      <c r="Q9" s="62">
        <v>0</v>
      </c>
      <c r="R9" s="74">
        <f t="shared" si="3"/>
        <v>0</v>
      </c>
      <c r="S9" s="91" t="s">
        <v>84</v>
      </c>
      <c r="T9" s="186" t="s">
        <v>409</v>
      </c>
      <c r="U9" s="187" t="s">
        <v>408</v>
      </c>
      <c r="V9" s="97"/>
      <c r="W9" s="76"/>
      <c r="X9" s="62"/>
      <c r="Y9" s="62"/>
      <c r="Z9" s="75"/>
      <c r="AA9" s="72">
        <f t="shared" si="4"/>
        <v>108.18983992</v>
      </c>
    </row>
    <row r="10" spans="1:27" s="6" customFormat="1" ht="48" x14ac:dyDescent="0.2">
      <c r="A10" s="36" t="s">
        <v>152</v>
      </c>
      <c r="B10" s="61">
        <f>[1]součet!$D$10</f>
        <v>30.7546</v>
      </c>
      <c r="C10" s="177">
        <v>0</v>
      </c>
      <c r="D10" s="177">
        <v>0</v>
      </c>
      <c r="E10" s="62">
        <f t="shared" si="0"/>
        <v>30.7546</v>
      </c>
      <c r="F10" s="74">
        <f t="shared" si="1"/>
        <v>30.7546</v>
      </c>
      <c r="G10" s="61">
        <v>0</v>
      </c>
      <c r="H10" s="62">
        <v>0</v>
      </c>
      <c r="I10" s="75">
        <v>0</v>
      </c>
      <c r="J10" s="74">
        <f t="shared" si="2"/>
        <v>0</v>
      </c>
      <c r="K10" s="61">
        <v>0</v>
      </c>
      <c r="L10" s="62">
        <v>0</v>
      </c>
      <c r="M10" s="62">
        <v>0</v>
      </c>
      <c r="N10" s="74">
        <v>0</v>
      </c>
      <c r="O10" s="61">
        <v>0</v>
      </c>
      <c r="P10" s="62">
        <v>0</v>
      </c>
      <c r="Q10" s="62">
        <v>0</v>
      </c>
      <c r="R10" s="74">
        <f t="shared" si="3"/>
        <v>0</v>
      </c>
      <c r="S10" s="108" t="s">
        <v>84</v>
      </c>
      <c r="T10" s="188" t="s">
        <v>407</v>
      </c>
      <c r="U10" s="189" t="s">
        <v>408</v>
      </c>
      <c r="V10" s="179"/>
      <c r="W10" s="183"/>
      <c r="X10" s="106"/>
      <c r="Y10" s="106"/>
      <c r="Z10" s="107"/>
      <c r="AA10" s="72">
        <f t="shared" si="4"/>
        <v>30.7546</v>
      </c>
    </row>
    <row r="11" spans="1:27" s="6" customFormat="1" ht="36" x14ac:dyDescent="0.2">
      <c r="A11" s="36" t="s">
        <v>154</v>
      </c>
      <c r="B11" s="61">
        <f>[1]součet!$D$11</f>
        <v>130</v>
      </c>
      <c r="C11" s="177">
        <v>0</v>
      </c>
      <c r="D11" s="177">
        <v>0</v>
      </c>
      <c r="E11" s="62">
        <f t="shared" si="0"/>
        <v>130</v>
      </c>
      <c r="F11" s="74">
        <f t="shared" si="1"/>
        <v>130</v>
      </c>
      <c r="G11" s="61">
        <v>0</v>
      </c>
      <c r="H11" s="62">
        <v>0</v>
      </c>
      <c r="I11" s="75">
        <v>0</v>
      </c>
      <c r="J11" s="74">
        <f t="shared" si="2"/>
        <v>0</v>
      </c>
      <c r="K11" s="61">
        <v>0</v>
      </c>
      <c r="L11" s="62">
        <v>0</v>
      </c>
      <c r="M11" s="62">
        <v>0</v>
      </c>
      <c r="N11" s="74">
        <v>0</v>
      </c>
      <c r="O11" s="61">
        <v>0</v>
      </c>
      <c r="P11" s="76">
        <v>0</v>
      </c>
      <c r="Q11" s="62">
        <v>0</v>
      </c>
      <c r="R11" s="74">
        <f t="shared" si="3"/>
        <v>0</v>
      </c>
      <c r="S11" s="91" t="s">
        <v>84</v>
      </c>
      <c r="T11" s="186" t="s">
        <v>368</v>
      </c>
      <c r="U11" s="187" t="s">
        <v>307</v>
      </c>
      <c r="V11" s="182"/>
      <c r="W11" s="76"/>
      <c r="X11" s="62"/>
      <c r="Y11" s="62"/>
      <c r="Z11" s="75"/>
      <c r="AA11" s="72">
        <f t="shared" si="4"/>
        <v>130</v>
      </c>
    </row>
    <row r="12" spans="1:27" s="6" customFormat="1" ht="24" x14ac:dyDescent="0.2">
      <c r="A12" s="36" t="s">
        <v>155</v>
      </c>
      <c r="B12" s="61">
        <f>[1]součet!$D$12</f>
        <v>108.746</v>
      </c>
      <c r="C12" s="62">
        <f>[1]součet!$E$12</f>
        <v>16.5</v>
      </c>
      <c r="D12" s="62">
        <v>0</v>
      </c>
      <c r="E12" s="62">
        <f t="shared" si="0"/>
        <v>125.246</v>
      </c>
      <c r="F12" s="74">
        <f t="shared" si="1"/>
        <v>125.246</v>
      </c>
      <c r="G12" s="61">
        <v>17</v>
      </c>
      <c r="H12" s="62">
        <v>10.5</v>
      </c>
      <c r="I12" s="62">
        <v>0</v>
      </c>
      <c r="J12" s="74">
        <f t="shared" si="2"/>
        <v>27.5</v>
      </c>
      <c r="K12" s="61">
        <v>0</v>
      </c>
      <c r="L12" s="62">
        <v>0</v>
      </c>
      <c r="M12" s="62">
        <v>0</v>
      </c>
      <c r="N12" s="74">
        <v>0</v>
      </c>
      <c r="O12" s="61">
        <v>0</v>
      </c>
      <c r="P12" s="62">
        <v>0</v>
      </c>
      <c r="Q12" s="62">
        <v>0</v>
      </c>
      <c r="R12" s="74">
        <f t="shared" si="3"/>
        <v>0</v>
      </c>
      <c r="S12" s="91" t="s">
        <v>84</v>
      </c>
      <c r="T12" s="186" t="s">
        <v>368</v>
      </c>
      <c r="U12" s="187" t="s">
        <v>310</v>
      </c>
      <c r="V12" s="97"/>
      <c r="W12" s="76"/>
      <c r="X12" s="62"/>
      <c r="Y12" s="62"/>
      <c r="Z12" s="75"/>
      <c r="AA12" s="72">
        <f t="shared" si="4"/>
        <v>125.246</v>
      </c>
    </row>
    <row r="13" spans="1:27" s="6" customFormat="1" ht="24" x14ac:dyDescent="0.2">
      <c r="A13" s="36" t="s">
        <v>156</v>
      </c>
      <c r="B13" s="61">
        <v>274.10000000000002</v>
      </c>
      <c r="C13" s="176">
        <v>56</v>
      </c>
      <c r="D13" s="176">
        <v>0</v>
      </c>
      <c r="E13" s="62">
        <f t="shared" si="0"/>
        <v>330.1</v>
      </c>
      <c r="F13" s="74">
        <f t="shared" si="1"/>
        <v>330.1</v>
      </c>
      <c r="G13" s="61">
        <v>77.5</v>
      </c>
      <c r="H13" s="62">
        <v>0</v>
      </c>
      <c r="I13" s="62">
        <v>0</v>
      </c>
      <c r="J13" s="74">
        <f t="shared" si="2"/>
        <v>77.5</v>
      </c>
      <c r="K13" s="61">
        <v>0</v>
      </c>
      <c r="L13" s="62">
        <v>0</v>
      </c>
      <c r="M13" s="62">
        <v>0</v>
      </c>
      <c r="N13" s="74">
        <v>0</v>
      </c>
      <c r="O13" s="61">
        <v>25</v>
      </c>
      <c r="P13" s="62">
        <v>6</v>
      </c>
      <c r="Q13" s="62">
        <v>0</v>
      </c>
      <c r="R13" s="74">
        <f t="shared" si="3"/>
        <v>31</v>
      </c>
      <c r="S13" s="91" t="s">
        <v>84</v>
      </c>
      <c r="T13" s="186" t="s">
        <v>368</v>
      </c>
      <c r="U13" s="187" t="s">
        <v>314</v>
      </c>
      <c r="V13" s="97"/>
      <c r="W13" s="76"/>
      <c r="X13" s="62"/>
      <c r="Y13" s="62"/>
      <c r="Z13" s="75"/>
      <c r="AA13" s="72">
        <f t="shared" si="4"/>
        <v>330.1</v>
      </c>
    </row>
    <row r="14" spans="1:27" s="6" customFormat="1" ht="24" x14ac:dyDescent="0.2">
      <c r="A14" s="36" t="s">
        <v>157</v>
      </c>
      <c r="B14" s="61">
        <f>[1]součet!$D$14</f>
        <v>73</v>
      </c>
      <c r="C14" s="62">
        <v>0</v>
      </c>
      <c r="D14" s="62">
        <v>0</v>
      </c>
      <c r="E14" s="62">
        <f t="shared" si="0"/>
        <v>73</v>
      </c>
      <c r="F14" s="74">
        <f t="shared" si="1"/>
        <v>73</v>
      </c>
      <c r="G14" s="61">
        <v>19</v>
      </c>
      <c r="H14" s="62">
        <v>0</v>
      </c>
      <c r="I14" s="62">
        <v>0</v>
      </c>
      <c r="J14" s="74">
        <f t="shared" si="2"/>
        <v>19</v>
      </c>
      <c r="K14" s="61">
        <v>0</v>
      </c>
      <c r="L14" s="62">
        <v>0</v>
      </c>
      <c r="M14" s="62">
        <v>0</v>
      </c>
      <c r="N14" s="74">
        <v>0</v>
      </c>
      <c r="O14" s="61">
        <v>0</v>
      </c>
      <c r="P14" s="62">
        <v>0</v>
      </c>
      <c r="Q14" s="62">
        <v>0</v>
      </c>
      <c r="R14" s="74">
        <f t="shared" si="3"/>
        <v>0</v>
      </c>
      <c r="S14" s="91" t="s">
        <v>84</v>
      </c>
      <c r="T14" s="186" t="s">
        <v>368</v>
      </c>
      <c r="U14" s="187" t="s">
        <v>157</v>
      </c>
      <c r="V14" s="97"/>
      <c r="W14" s="76"/>
      <c r="X14" s="62"/>
      <c r="Y14" s="62"/>
      <c r="Z14" s="75"/>
      <c r="AA14" s="72">
        <f t="shared" si="4"/>
        <v>73</v>
      </c>
    </row>
    <row r="15" spans="1:27" s="6" customFormat="1" ht="36" x14ac:dyDescent="0.2">
      <c r="A15" s="36" t="s">
        <v>159</v>
      </c>
      <c r="B15" s="61">
        <f>[1]součet!$D$15</f>
        <v>18.5</v>
      </c>
      <c r="C15" s="62">
        <v>0</v>
      </c>
      <c r="D15" s="62">
        <v>0</v>
      </c>
      <c r="E15" s="62">
        <f t="shared" si="0"/>
        <v>18.5</v>
      </c>
      <c r="F15" s="74">
        <f t="shared" si="1"/>
        <v>18.5</v>
      </c>
      <c r="G15" s="61">
        <v>0</v>
      </c>
      <c r="H15" s="62">
        <v>0</v>
      </c>
      <c r="I15" s="75">
        <v>0</v>
      </c>
      <c r="J15" s="74">
        <f t="shared" si="2"/>
        <v>0</v>
      </c>
      <c r="K15" s="61">
        <v>0</v>
      </c>
      <c r="L15" s="62">
        <v>0</v>
      </c>
      <c r="M15" s="62">
        <v>0</v>
      </c>
      <c r="N15" s="74">
        <v>0</v>
      </c>
      <c r="O15" s="61">
        <v>3.5</v>
      </c>
      <c r="P15" s="62">
        <v>0</v>
      </c>
      <c r="Q15" s="62">
        <v>0</v>
      </c>
      <c r="R15" s="74">
        <f t="shared" si="3"/>
        <v>3.5</v>
      </c>
      <c r="S15" s="91" t="s">
        <v>84</v>
      </c>
      <c r="T15" s="186" t="s">
        <v>377</v>
      </c>
      <c r="U15" s="187" t="s">
        <v>325</v>
      </c>
      <c r="V15" s="97"/>
      <c r="W15" s="76"/>
      <c r="X15" s="62"/>
      <c r="Y15" s="62"/>
      <c r="Z15" s="75"/>
      <c r="AA15" s="72">
        <f t="shared" si="4"/>
        <v>18.5</v>
      </c>
    </row>
    <row r="16" spans="1:27" s="6" customFormat="1" ht="36" x14ac:dyDescent="0.2">
      <c r="A16" s="36" t="s">
        <v>161</v>
      </c>
      <c r="B16" s="61">
        <f>[1]součet!$D$16</f>
        <v>655.94994499999996</v>
      </c>
      <c r="C16" s="62">
        <f>[1]součet!$E$16</f>
        <v>200</v>
      </c>
      <c r="D16" s="62">
        <v>0</v>
      </c>
      <c r="E16" s="62">
        <f t="shared" si="0"/>
        <v>855.94994499999996</v>
      </c>
      <c r="F16" s="74">
        <f t="shared" si="1"/>
        <v>855.94994499999996</v>
      </c>
      <c r="G16" s="61">
        <v>0</v>
      </c>
      <c r="H16" s="62">
        <v>0</v>
      </c>
      <c r="I16" s="62">
        <v>0</v>
      </c>
      <c r="J16" s="74">
        <f t="shared" si="2"/>
        <v>0</v>
      </c>
      <c r="K16" s="61">
        <v>0</v>
      </c>
      <c r="L16" s="62">
        <v>0</v>
      </c>
      <c r="M16" s="62">
        <v>0</v>
      </c>
      <c r="N16" s="74">
        <v>0</v>
      </c>
      <c r="O16" s="61">
        <v>0</v>
      </c>
      <c r="P16" s="62">
        <v>0</v>
      </c>
      <c r="Q16" s="62">
        <v>0</v>
      </c>
      <c r="R16" s="74">
        <f t="shared" si="3"/>
        <v>0</v>
      </c>
      <c r="S16" s="91" t="s">
        <v>84</v>
      </c>
      <c r="T16" s="186" t="s">
        <v>370</v>
      </c>
      <c r="U16" s="187" t="s">
        <v>315</v>
      </c>
      <c r="V16" s="97"/>
      <c r="W16" s="76"/>
      <c r="X16" s="62"/>
      <c r="Y16" s="62"/>
      <c r="Z16" s="75"/>
      <c r="AA16" s="72">
        <f t="shared" si="4"/>
        <v>855.94994499999996</v>
      </c>
    </row>
    <row r="17" spans="1:27" s="6" customFormat="1" ht="24" x14ac:dyDescent="0.2">
      <c r="A17" s="36" t="s">
        <v>163</v>
      </c>
      <c r="B17" s="61">
        <f>[1]součet!$D$17</f>
        <v>269.15600000000006</v>
      </c>
      <c r="C17" s="62">
        <f>[1]součet!$E$17</f>
        <v>74</v>
      </c>
      <c r="D17" s="62">
        <v>55</v>
      </c>
      <c r="E17" s="62">
        <f t="shared" si="0"/>
        <v>398.15600000000006</v>
      </c>
      <c r="F17" s="74">
        <f t="shared" si="1"/>
        <v>343.15600000000006</v>
      </c>
      <c r="G17" s="61">
        <v>20</v>
      </c>
      <c r="H17" s="62">
        <v>55</v>
      </c>
      <c r="I17" s="62">
        <v>0</v>
      </c>
      <c r="J17" s="74">
        <f t="shared" si="2"/>
        <v>75</v>
      </c>
      <c r="K17" s="61">
        <v>0</v>
      </c>
      <c r="L17" s="62">
        <v>0</v>
      </c>
      <c r="M17" s="62">
        <v>0</v>
      </c>
      <c r="N17" s="74">
        <v>0</v>
      </c>
      <c r="O17" s="61">
        <v>0</v>
      </c>
      <c r="P17" s="62">
        <v>0</v>
      </c>
      <c r="Q17" s="62">
        <v>0</v>
      </c>
      <c r="R17" s="74">
        <f t="shared" si="3"/>
        <v>0</v>
      </c>
      <c r="S17" s="91" t="s">
        <v>84</v>
      </c>
      <c r="T17" s="186" t="s">
        <v>369</v>
      </c>
      <c r="U17" s="187" t="s">
        <v>311</v>
      </c>
      <c r="V17" s="97"/>
      <c r="W17" s="76"/>
      <c r="X17" s="62"/>
      <c r="Y17" s="62"/>
      <c r="Z17" s="75"/>
      <c r="AA17" s="72">
        <f t="shared" si="4"/>
        <v>398.15600000000006</v>
      </c>
    </row>
    <row r="18" spans="1:27" s="6" customFormat="1" ht="24" x14ac:dyDescent="0.2">
      <c r="A18" s="86" t="s">
        <v>165</v>
      </c>
      <c r="B18" s="61">
        <f>[1]součet!$D$19</f>
        <v>298.12192500000003</v>
      </c>
      <c r="C18" s="62">
        <v>257.2</v>
      </c>
      <c r="D18" s="62">
        <f>[1]součet!$F$19</f>
        <v>6.5</v>
      </c>
      <c r="E18" s="62">
        <f t="shared" si="0"/>
        <v>561.82192499999996</v>
      </c>
      <c r="F18" s="74">
        <f t="shared" si="1"/>
        <v>555.32192499999996</v>
      </c>
      <c r="G18" s="61">
        <v>47.8</v>
      </c>
      <c r="H18" s="62">
        <v>75</v>
      </c>
      <c r="I18" s="62">
        <v>0</v>
      </c>
      <c r="J18" s="74">
        <f t="shared" si="2"/>
        <v>122.8</v>
      </c>
      <c r="K18" s="61">
        <v>0</v>
      </c>
      <c r="L18" s="62">
        <v>0</v>
      </c>
      <c r="M18" s="62">
        <v>0</v>
      </c>
      <c r="N18" s="74">
        <v>0</v>
      </c>
      <c r="O18" s="61">
        <v>0</v>
      </c>
      <c r="P18" s="62">
        <v>0</v>
      </c>
      <c r="Q18" s="62">
        <v>0</v>
      </c>
      <c r="R18" s="74">
        <f t="shared" si="3"/>
        <v>0</v>
      </c>
      <c r="S18" s="91" t="s">
        <v>84</v>
      </c>
      <c r="T18" s="186" t="s">
        <v>369</v>
      </c>
      <c r="U18" s="187" t="s">
        <v>312</v>
      </c>
      <c r="V18" s="97"/>
      <c r="W18" s="76"/>
      <c r="X18" s="62"/>
      <c r="Y18" s="62"/>
      <c r="Z18" s="75"/>
      <c r="AA18" s="72">
        <f t="shared" si="4"/>
        <v>561.82192499999996</v>
      </c>
    </row>
    <row r="19" spans="1:27" s="6" customFormat="1" ht="24" x14ac:dyDescent="0.2">
      <c r="A19" s="36" t="s">
        <v>164</v>
      </c>
      <c r="B19" s="61">
        <v>954.7</v>
      </c>
      <c r="C19" s="176">
        <f>[1]součet!$E$18</f>
        <v>82</v>
      </c>
      <c r="D19" s="176">
        <f>[1]součet!$F$18</f>
        <v>64</v>
      </c>
      <c r="E19" s="62">
        <f t="shared" si="0"/>
        <v>1100.7</v>
      </c>
      <c r="F19" s="74">
        <f t="shared" si="1"/>
        <v>1036.7</v>
      </c>
      <c r="G19" s="61">
        <v>30</v>
      </c>
      <c r="H19" s="62">
        <v>62</v>
      </c>
      <c r="I19" s="62">
        <v>0</v>
      </c>
      <c r="J19" s="74">
        <f t="shared" si="2"/>
        <v>92</v>
      </c>
      <c r="K19" s="61">
        <v>0</v>
      </c>
      <c r="L19" s="62">
        <v>0</v>
      </c>
      <c r="M19" s="62">
        <v>0</v>
      </c>
      <c r="N19" s="74">
        <v>0</v>
      </c>
      <c r="O19" s="61">
        <v>0</v>
      </c>
      <c r="P19" s="62">
        <v>0</v>
      </c>
      <c r="Q19" s="62">
        <v>0</v>
      </c>
      <c r="R19" s="74">
        <f t="shared" si="3"/>
        <v>0</v>
      </c>
      <c r="S19" s="91" t="s">
        <v>84</v>
      </c>
      <c r="T19" s="186" t="s">
        <v>369</v>
      </c>
      <c r="U19" s="187" t="s">
        <v>313</v>
      </c>
      <c r="V19" s="97"/>
      <c r="W19" s="76"/>
      <c r="X19" s="62"/>
      <c r="Y19" s="62"/>
      <c r="Z19" s="75"/>
      <c r="AA19" s="72">
        <f t="shared" si="4"/>
        <v>1100.7</v>
      </c>
    </row>
    <row r="20" spans="1:27" s="6" customFormat="1" ht="24" x14ac:dyDescent="0.2">
      <c r="A20" s="39" t="s">
        <v>424</v>
      </c>
      <c r="B20" s="61">
        <v>178.3</v>
      </c>
      <c r="C20" s="176">
        <v>0</v>
      </c>
      <c r="D20" s="176">
        <v>0</v>
      </c>
      <c r="E20" s="62">
        <f t="shared" ref="E20" si="5">B20+C20+D20</f>
        <v>178.3</v>
      </c>
      <c r="F20" s="74">
        <f t="shared" ref="F20" si="6">B20+C20</f>
        <v>178.3</v>
      </c>
      <c r="G20" s="61">
        <v>0</v>
      </c>
      <c r="H20" s="62">
        <v>0</v>
      </c>
      <c r="I20" s="62">
        <v>0</v>
      </c>
      <c r="J20" s="74">
        <f t="shared" ref="J20" si="7">G20+H20+I20</f>
        <v>0</v>
      </c>
      <c r="K20" s="61">
        <v>0</v>
      </c>
      <c r="L20" s="62">
        <v>0</v>
      </c>
      <c r="M20" s="62">
        <v>0</v>
      </c>
      <c r="N20" s="74">
        <v>0</v>
      </c>
      <c r="O20" s="61">
        <v>0</v>
      </c>
      <c r="P20" s="62">
        <v>0</v>
      </c>
      <c r="Q20" s="62">
        <v>0</v>
      </c>
      <c r="R20" s="74">
        <f t="shared" ref="R20" si="8">Q20+P20+O20</f>
        <v>0</v>
      </c>
      <c r="S20" s="91" t="s">
        <v>84</v>
      </c>
      <c r="T20" s="186" t="s">
        <v>369</v>
      </c>
      <c r="U20" s="50" t="s">
        <v>346</v>
      </c>
      <c r="V20" s="97"/>
      <c r="W20" s="76"/>
      <c r="X20" s="62"/>
      <c r="Y20" s="62"/>
      <c r="Z20" s="75"/>
      <c r="AA20" s="72">
        <f>E20</f>
        <v>178.3</v>
      </c>
    </row>
    <row r="21" spans="1:27" s="6" customFormat="1" ht="24" x14ac:dyDescent="0.2">
      <c r="A21" s="39" t="s">
        <v>167</v>
      </c>
      <c r="B21" s="61">
        <f>[1]součet!$D$21</f>
        <v>60</v>
      </c>
      <c r="C21" s="62">
        <v>0</v>
      </c>
      <c r="D21" s="62">
        <v>0</v>
      </c>
      <c r="E21" s="62">
        <f t="shared" si="0"/>
        <v>60</v>
      </c>
      <c r="F21" s="74">
        <f t="shared" si="1"/>
        <v>60</v>
      </c>
      <c r="G21" s="61">
        <v>0</v>
      </c>
      <c r="H21" s="62">
        <v>0</v>
      </c>
      <c r="I21" s="62">
        <v>0</v>
      </c>
      <c r="J21" s="74">
        <f t="shared" si="2"/>
        <v>0</v>
      </c>
      <c r="K21" s="61">
        <v>0</v>
      </c>
      <c r="L21" s="62">
        <v>0</v>
      </c>
      <c r="M21" s="62">
        <v>0</v>
      </c>
      <c r="N21" s="74">
        <v>0</v>
      </c>
      <c r="O21" s="61">
        <v>0</v>
      </c>
      <c r="P21" s="62">
        <v>0</v>
      </c>
      <c r="Q21" s="62">
        <v>0</v>
      </c>
      <c r="R21" s="74">
        <f t="shared" si="3"/>
        <v>0</v>
      </c>
      <c r="S21" s="92" t="s">
        <v>84</v>
      </c>
      <c r="T21" s="190" t="s">
        <v>395</v>
      </c>
      <c r="U21" s="191" t="s">
        <v>347</v>
      </c>
      <c r="V21" s="179"/>
      <c r="W21" s="183"/>
      <c r="X21" s="106"/>
      <c r="Y21" s="106"/>
      <c r="Z21" s="107"/>
      <c r="AA21" s="72">
        <f t="shared" si="4"/>
        <v>60</v>
      </c>
    </row>
    <row r="22" spans="1:27" s="6" customFormat="1" ht="24" x14ac:dyDescent="0.2">
      <c r="A22" s="36" t="s">
        <v>168</v>
      </c>
      <c r="B22" s="61">
        <v>213.1</v>
      </c>
      <c r="C22" s="62">
        <v>0</v>
      </c>
      <c r="D22" s="62">
        <v>0</v>
      </c>
      <c r="E22" s="62">
        <f t="shared" si="0"/>
        <v>213.1</v>
      </c>
      <c r="F22" s="74">
        <f t="shared" si="1"/>
        <v>213.1</v>
      </c>
      <c r="G22" s="61">
        <v>0</v>
      </c>
      <c r="H22" s="62">
        <v>0</v>
      </c>
      <c r="I22" s="62">
        <v>0</v>
      </c>
      <c r="J22" s="74">
        <f t="shared" si="2"/>
        <v>0</v>
      </c>
      <c r="K22" s="61">
        <v>0</v>
      </c>
      <c r="L22" s="62">
        <v>0</v>
      </c>
      <c r="M22" s="62">
        <v>0</v>
      </c>
      <c r="N22" s="74">
        <v>0</v>
      </c>
      <c r="O22" s="61">
        <v>0</v>
      </c>
      <c r="P22" s="76">
        <v>0</v>
      </c>
      <c r="Q22" s="62">
        <v>0</v>
      </c>
      <c r="R22" s="74">
        <f t="shared" si="3"/>
        <v>0</v>
      </c>
      <c r="S22" s="91" t="s">
        <v>84</v>
      </c>
      <c r="T22" s="186" t="s">
        <v>385</v>
      </c>
      <c r="U22" s="187" t="s">
        <v>333</v>
      </c>
      <c r="V22" s="97"/>
      <c r="W22" s="76"/>
      <c r="X22" s="62"/>
      <c r="Y22" s="62"/>
      <c r="Z22" s="75"/>
      <c r="AA22" s="72">
        <f t="shared" si="4"/>
        <v>213.1</v>
      </c>
    </row>
    <row r="23" spans="1:27" s="6" customFormat="1" ht="24" x14ac:dyDescent="0.2">
      <c r="A23" s="36" t="s">
        <v>211</v>
      </c>
      <c r="B23" s="61">
        <f>[1]součet!$D$24</f>
        <v>239.8</v>
      </c>
      <c r="C23" s="62">
        <f>[1]součet!$E$24</f>
        <v>95.9</v>
      </c>
      <c r="D23" s="62">
        <v>0</v>
      </c>
      <c r="E23" s="62">
        <f t="shared" si="0"/>
        <v>335.70000000000005</v>
      </c>
      <c r="F23" s="74">
        <f t="shared" si="1"/>
        <v>335.70000000000005</v>
      </c>
      <c r="G23" s="61">
        <v>0</v>
      </c>
      <c r="H23" s="62">
        <v>0</v>
      </c>
      <c r="I23" s="62">
        <v>0</v>
      </c>
      <c r="J23" s="74">
        <f t="shared" si="2"/>
        <v>0</v>
      </c>
      <c r="K23" s="61">
        <v>0</v>
      </c>
      <c r="L23" s="62">
        <v>0</v>
      </c>
      <c r="M23" s="62">
        <v>0</v>
      </c>
      <c r="N23" s="74">
        <v>0</v>
      </c>
      <c r="O23" s="61">
        <v>0</v>
      </c>
      <c r="P23" s="76">
        <v>0</v>
      </c>
      <c r="Q23" s="62">
        <v>0</v>
      </c>
      <c r="R23" s="74">
        <f t="shared" si="3"/>
        <v>0</v>
      </c>
      <c r="S23" s="91" t="s">
        <v>84</v>
      </c>
      <c r="T23" s="186" t="s">
        <v>385</v>
      </c>
      <c r="U23" s="187" t="s">
        <v>367</v>
      </c>
      <c r="V23" s="97"/>
      <c r="W23" s="76"/>
      <c r="X23" s="62"/>
      <c r="Y23" s="62"/>
      <c r="Z23" s="75"/>
      <c r="AA23" s="72">
        <f t="shared" si="4"/>
        <v>335.70000000000005</v>
      </c>
    </row>
    <row r="24" spans="1:27" s="6" customFormat="1" ht="36" x14ac:dyDescent="0.2">
      <c r="A24" s="36" t="s">
        <v>170</v>
      </c>
      <c r="B24" s="61">
        <f>[1]součet!$D$26</f>
        <v>4.8</v>
      </c>
      <c r="C24" s="62">
        <v>0</v>
      </c>
      <c r="D24" s="62">
        <v>0</v>
      </c>
      <c r="E24" s="62">
        <f t="shared" si="0"/>
        <v>4.8</v>
      </c>
      <c r="F24" s="74">
        <f t="shared" si="1"/>
        <v>4.8</v>
      </c>
      <c r="G24" s="61">
        <v>0</v>
      </c>
      <c r="H24" s="62">
        <v>0</v>
      </c>
      <c r="I24" s="62">
        <v>0</v>
      </c>
      <c r="J24" s="74">
        <f t="shared" si="2"/>
        <v>0</v>
      </c>
      <c r="K24" s="61">
        <v>0</v>
      </c>
      <c r="L24" s="62">
        <v>0</v>
      </c>
      <c r="M24" s="62">
        <v>0</v>
      </c>
      <c r="N24" s="74">
        <v>0</v>
      </c>
      <c r="O24" s="61">
        <v>0</v>
      </c>
      <c r="P24" s="76">
        <v>0</v>
      </c>
      <c r="Q24" s="62">
        <v>0</v>
      </c>
      <c r="R24" s="74">
        <f t="shared" si="3"/>
        <v>0</v>
      </c>
      <c r="S24" s="91" t="s">
        <v>84</v>
      </c>
      <c r="T24" s="186" t="s">
        <v>387</v>
      </c>
      <c r="U24" s="187" t="s">
        <v>336</v>
      </c>
      <c r="V24" s="97"/>
      <c r="W24" s="76"/>
      <c r="X24" s="62"/>
      <c r="Y24" s="62"/>
      <c r="Z24" s="75"/>
      <c r="AA24" s="72">
        <f t="shared" si="4"/>
        <v>4.8</v>
      </c>
    </row>
    <row r="25" spans="1:27" s="6" customFormat="1" ht="36" x14ac:dyDescent="0.2">
      <c r="A25" s="36" t="s">
        <v>169</v>
      </c>
      <c r="B25" s="61">
        <f>[1]součet!$D$25</f>
        <v>31.5</v>
      </c>
      <c r="C25" s="62">
        <v>0</v>
      </c>
      <c r="D25" s="62">
        <v>0</v>
      </c>
      <c r="E25" s="62">
        <f t="shared" si="0"/>
        <v>31.5</v>
      </c>
      <c r="F25" s="74">
        <f t="shared" si="1"/>
        <v>31.5</v>
      </c>
      <c r="G25" s="61">
        <v>0</v>
      </c>
      <c r="H25" s="62">
        <v>0</v>
      </c>
      <c r="I25" s="62">
        <v>0</v>
      </c>
      <c r="J25" s="74">
        <f t="shared" si="2"/>
        <v>0</v>
      </c>
      <c r="K25" s="61">
        <v>0</v>
      </c>
      <c r="L25" s="62">
        <v>0</v>
      </c>
      <c r="M25" s="62">
        <v>0</v>
      </c>
      <c r="N25" s="74">
        <v>0</v>
      </c>
      <c r="O25" s="61">
        <v>0</v>
      </c>
      <c r="P25" s="62">
        <v>0</v>
      </c>
      <c r="Q25" s="62">
        <v>0</v>
      </c>
      <c r="R25" s="74">
        <f t="shared" si="3"/>
        <v>0</v>
      </c>
      <c r="S25" s="91" t="s">
        <v>84</v>
      </c>
      <c r="T25" s="186" t="s">
        <v>387</v>
      </c>
      <c r="U25" s="187" t="s">
        <v>336</v>
      </c>
      <c r="V25" s="97"/>
      <c r="W25" s="76"/>
      <c r="X25" s="62"/>
      <c r="Y25" s="62"/>
      <c r="Z25" s="75"/>
      <c r="AA25" s="72">
        <f t="shared" si="4"/>
        <v>31.5</v>
      </c>
    </row>
    <row r="26" spans="1:27" s="6" customFormat="1" ht="36" x14ac:dyDescent="0.2">
      <c r="A26" s="36" t="s">
        <v>172</v>
      </c>
      <c r="B26" s="61">
        <f>[1]součet!$D$27</f>
        <v>5.3629999999999995</v>
      </c>
      <c r="C26" s="62">
        <v>0</v>
      </c>
      <c r="D26" s="62">
        <v>0</v>
      </c>
      <c r="E26" s="62">
        <f t="shared" si="0"/>
        <v>5.3629999999999995</v>
      </c>
      <c r="F26" s="74">
        <f t="shared" si="1"/>
        <v>5.3629999999999995</v>
      </c>
      <c r="G26" s="61">
        <v>0</v>
      </c>
      <c r="H26" s="62">
        <v>0</v>
      </c>
      <c r="I26" s="62">
        <v>0</v>
      </c>
      <c r="J26" s="74">
        <f t="shared" si="2"/>
        <v>0</v>
      </c>
      <c r="K26" s="61">
        <v>0</v>
      </c>
      <c r="L26" s="62">
        <v>0</v>
      </c>
      <c r="M26" s="62">
        <v>0</v>
      </c>
      <c r="N26" s="74">
        <v>0</v>
      </c>
      <c r="O26" s="61">
        <v>0</v>
      </c>
      <c r="P26" s="62">
        <v>0</v>
      </c>
      <c r="Q26" s="62">
        <v>0</v>
      </c>
      <c r="R26" s="74">
        <f t="shared" si="3"/>
        <v>0</v>
      </c>
      <c r="S26" s="91" t="s">
        <v>84</v>
      </c>
      <c r="T26" s="186" t="s">
        <v>390</v>
      </c>
      <c r="U26" s="187" t="s">
        <v>340</v>
      </c>
      <c r="V26" s="179"/>
      <c r="W26" s="183"/>
      <c r="X26" s="106"/>
      <c r="Y26" s="106"/>
      <c r="Z26" s="107"/>
      <c r="AA26" s="72">
        <f t="shared" si="4"/>
        <v>5.3629999999999995</v>
      </c>
    </row>
    <row r="27" spans="1:27" s="6" customFormat="1" ht="36" x14ac:dyDescent="0.2">
      <c r="A27" s="36" t="s">
        <v>173</v>
      </c>
      <c r="B27" s="61">
        <v>0</v>
      </c>
      <c r="C27" s="62">
        <f>[1]součet!$E$53</f>
        <v>6400</v>
      </c>
      <c r="D27" s="62">
        <v>0</v>
      </c>
      <c r="E27" s="62">
        <f t="shared" si="0"/>
        <v>6400</v>
      </c>
      <c r="F27" s="74">
        <f t="shared" si="1"/>
        <v>6400</v>
      </c>
      <c r="G27" s="61">
        <v>0</v>
      </c>
      <c r="H27" s="62">
        <v>0</v>
      </c>
      <c r="I27" s="62">
        <v>0</v>
      </c>
      <c r="J27" s="74">
        <f t="shared" si="2"/>
        <v>0</v>
      </c>
      <c r="K27" s="61">
        <v>0</v>
      </c>
      <c r="L27" s="62">
        <v>0</v>
      </c>
      <c r="M27" s="62">
        <v>0</v>
      </c>
      <c r="N27" s="74">
        <v>0</v>
      </c>
      <c r="O27" s="61">
        <v>0</v>
      </c>
      <c r="P27" s="62">
        <v>0</v>
      </c>
      <c r="Q27" s="62">
        <v>0</v>
      </c>
      <c r="R27" s="74">
        <f t="shared" si="3"/>
        <v>0</v>
      </c>
      <c r="S27" s="91" t="s">
        <v>317</v>
      </c>
      <c r="T27" s="186" t="s">
        <v>318</v>
      </c>
      <c r="U27" s="187" t="s">
        <v>319</v>
      </c>
      <c r="V27" s="97"/>
      <c r="W27" s="76"/>
      <c r="X27" s="62"/>
      <c r="Y27" s="62"/>
      <c r="Z27" s="75"/>
      <c r="AA27" s="72">
        <f t="shared" si="4"/>
        <v>6400</v>
      </c>
    </row>
    <row r="28" spans="1:27" s="6" customFormat="1" ht="72" x14ac:dyDescent="0.2">
      <c r="A28" s="36" t="s">
        <v>175</v>
      </c>
      <c r="B28" s="61">
        <f>[1]součet!$D$54</f>
        <v>2.8325909999999999</v>
      </c>
      <c r="C28" s="62">
        <v>0</v>
      </c>
      <c r="D28" s="62">
        <v>0</v>
      </c>
      <c r="E28" s="62">
        <f t="shared" si="0"/>
        <v>2.8325909999999999</v>
      </c>
      <c r="F28" s="74">
        <f t="shared" si="1"/>
        <v>2.8325909999999999</v>
      </c>
      <c r="G28" s="61">
        <v>0</v>
      </c>
      <c r="H28" s="62">
        <v>0</v>
      </c>
      <c r="I28" s="62">
        <v>0</v>
      </c>
      <c r="J28" s="74">
        <f t="shared" si="2"/>
        <v>0</v>
      </c>
      <c r="K28" s="61">
        <v>0</v>
      </c>
      <c r="L28" s="62">
        <v>0</v>
      </c>
      <c r="M28" s="62">
        <v>0</v>
      </c>
      <c r="N28" s="74">
        <v>0</v>
      </c>
      <c r="O28" s="61">
        <v>0</v>
      </c>
      <c r="P28" s="62">
        <v>0</v>
      </c>
      <c r="Q28" s="62">
        <v>0</v>
      </c>
      <c r="R28" s="74">
        <f t="shared" si="3"/>
        <v>0</v>
      </c>
      <c r="S28" s="91" t="s">
        <v>317</v>
      </c>
      <c r="T28" s="186" t="s">
        <v>392</v>
      </c>
      <c r="U28" s="187" t="s">
        <v>342</v>
      </c>
      <c r="V28" s="179"/>
      <c r="W28" s="183"/>
      <c r="X28" s="106"/>
      <c r="Y28" s="106"/>
      <c r="Z28" s="107"/>
      <c r="AA28" s="72">
        <f t="shared" si="4"/>
        <v>2.8325909999999999</v>
      </c>
    </row>
    <row r="29" spans="1:27" s="6" customFormat="1" ht="36" x14ac:dyDescent="0.2">
      <c r="A29" s="36" t="s">
        <v>200</v>
      </c>
      <c r="B29" s="61">
        <f>[1]součet!$D$28</f>
        <v>5.0999999999999996</v>
      </c>
      <c r="C29" s="62">
        <v>0</v>
      </c>
      <c r="D29" s="62">
        <v>0</v>
      </c>
      <c r="E29" s="62">
        <f t="shared" si="0"/>
        <v>5.0999999999999996</v>
      </c>
      <c r="F29" s="74">
        <f t="shared" si="1"/>
        <v>5.0999999999999996</v>
      </c>
      <c r="G29" s="61">
        <v>0</v>
      </c>
      <c r="H29" s="62">
        <v>0</v>
      </c>
      <c r="I29" s="62">
        <v>0</v>
      </c>
      <c r="J29" s="74">
        <f t="shared" si="2"/>
        <v>0</v>
      </c>
      <c r="K29" s="61">
        <v>0</v>
      </c>
      <c r="L29" s="62">
        <v>0</v>
      </c>
      <c r="M29" s="62">
        <v>0</v>
      </c>
      <c r="N29" s="74">
        <v>0</v>
      </c>
      <c r="O29" s="61">
        <v>0</v>
      </c>
      <c r="P29" s="62">
        <v>0</v>
      </c>
      <c r="Q29" s="62">
        <v>0</v>
      </c>
      <c r="R29" s="74">
        <f t="shared" si="3"/>
        <v>0</v>
      </c>
      <c r="S29" s="91" t="s">
        <v>358</v>
      </c>
      <c r="T29" s="186" t="s">
        <v>380</v>
      </c>
      <c r="U29" s="187" t="s">
        <v>328</v>
      </c>
      <c r="V29" s="97"/>
      <c r="W29" s="76"/>
      <c r="X29" s="62"/>
      <c r="Y29" s="62"/>
      <c r="Z29" s="75"/>
      <c r="AA29" s="72">
        <f t="shared" si="4"/>
        <v>5.0999999999999996</v>
      </c>
    </row>
    <row r="30" spans="1:27" s="6" customFormat="1" ht="24" x14ac:dyDescent="0.2">
      <c r="A30" s="35" t="s">
        <v>271</v>
      </c>
      <c r="B30" s="61">
        <f>[1]součet!$D$29</f>
        <v>17</v>
      </c>
      <c r="C30" s="62">
        <v>0</v>
      </c>
      <c r="D30" s="62">
        <v>0</v>
      </c>
      <c r="E30" s="62">
        <f t="shared" si="0"/>
        <v>17</v>
      </c>
      <c r="F30" s="74">
        <f t="shared" si="1"/>
        <v>17</v>
      </c>
      <c r="G30" s="61">
        <v>0</v>
      </c>
      <c r="H30" s="62">
        <v>0</v>
      </c>
      <c r="I30" s="62">
        <v>0</v>
      </c>
      <c r="J30" s="74">
        <f t="shared" si="2"/>
        <v>0</v>
      </c>
      <c r="K30" s="61">
        <v>0</v>
      </c>
      <c r="L30" s="62">
        <v>0</v>
      </c>
      <c r="M30" s="62">
        <v>0</v>
      </c>
      <c r="N30" s="74">
        <v>0</v>
      </c>
      <c r="O30" s="61">
        <v>0</v>
      </c>
      <c r="P30" s="62">
        <v>0</v>
      </c>
      <c r="Q30" s="62">
        <v>0</v>
      </c>
      <c r="R30" s="74">
        <f t="shared" si="3"/>
        <v>0</v>
      </c>
      <c r="S30" s="42" t="s">
        <v>358</v>
      </c>
      <c r="T30" s="192" t="s">
        <v>359</v>
      </c>
      <c r="U30" s="23" t="s">
        <v>366</v>
      </c>
      <c r="V30" s="97"/>
      <c r="W30" s="76"/>
      <c r="X30" s="62"/>
      <c r="Y30" s="62"/>
      <c r="Z30" s="75"/>
      <c r="AA30" s="72">
        <f t="shared" si="4"/>
        <v>17</v>
      </c>
    </row>
    <row r="31" spans="1:27" s="6" customFormat="1" ht="84" x14ac:dyDescent="0.2">
      <c r="A31" s="36" t="s">
        <v>439</v>
      </c>
      <c r="B31" s="61">
        <f>[1]součet!$D$30</f>
        <v>1600</v>
      </c>
      <c r="C31" s="62">
        <v>0</v>
      </c>
      <c r="D31" s="62">
        <v>0</v>
      </c>
      <c r="E31" s="62">
        <f t="shared" si="0"/>
        <v>1600</v>
      </c>
      <c r="F31" s="74">
        <f t="shared" si="1"/>
        <v>1600</v>
      </c>
      <c r="G31" s="61">
        <v>0</v>
      </c>
      <c r="H31" s="62">
        <v>0</v>
      </c>
      <c r="I31" s="62">
        <v>0</v>
      </c>
      <c r="J31" s="74">
        <f t="shared" si="2"/>
        <v>0</v>
      </c>
      <c r="K31" s="61">
        <v>0</v>
      </c>
      <c r="L31" s="62">
        <v>0</v>
      </c>
      <c r="M31" s="62">
        <v>0</v>
      </c>
      <c r="N31" s="74">
        <v>0</v>
      </c>
      <c r="O31" s="61">
        <v>0</v>
      </c>
      <c r="P31" s="62">
        <v>0</v>
      </c>
      <c r="Q31" s="62">
        <v>0</v>
      </c>
      <c r="R31" s="74">
        <f t="shared" si="3"/>
        <v>0</v>
      </c>
      <c r="S31" s="91" t="s">
        <v>403</v>
      </c>
      <c r="T31" s="186" t="s">
        <v>374</v>
      </c>
      <c r="U31" s="187" t="s">
        <v>320</v>
      </c>
      <c r="V31" s="97"/>
      <c r="W31" s="76"/>
      <c r="X31" s="62"/>
      <c r="Y31" s="62"/>
      <c r="Z31" s="75"/>
      <c r="AA31" s="72">
        <f t="shared" si="4"/>
        <v>1600</v>
      </c>
    </row>
    <row r="32" spans="1:27" s="6" customFormat="1" ht="36" x14ac:dyDescent="0.2">
      <c r="A32" s="35" t="s">
        <v>270</v>
      </c>
      <c r="B32" s="61">
        <v>600</v>
      </c>
      <c r="C32" s="62">
        <v>0</v>
      </c>
      <c r="D32" s="62">
        <v>0</v>
      </c>
      <c r="E32" s="62">
        <f t="shared" si="0"/>
        <v>600</v>
      </c>
      <c r="F32" s="74">
        <f t="shared" si="1"/>
        <v>600</v>
      </c>
      <c r="G32" s="61">
        <v>0</v>
      </c>
      <c r="H32" s="62">
        <v>0</v>
      </c>
      <c r="I32" s="62">
        <v>0</v>
      </c>
      <c r="J32" s="74">
        <f t="shared" si="2"/>
        <v>0</v>
      </c>
      <c r="K32" s="61">
        <v>0</v>
      </c>
      <c r="L32" s="62">
        <v>0</v>
      </c>
      <c r="M32" s="62">
        <v>0</v>
      </c>
      <c r="N32" s="74">
        <v>0</v>
      </c>
      <c r="O32" s="61">
        <v>0</v>
      </c>
      <c r="P32" s="62">
        <v>0</v>
      </c>
      <c r="Q32" s="62">
        <v>0</v>
      </c>
      <c r="R32" s="74">
        <f t="shared" si="3"/>
        <v>0</v>
      </c>
      <c r="S32" s="93" t="s">
        <v>403</v>
      </c>
      <c r="T32" s="193" t="s">
        <v>360</v>
      </c>
      <c r="U32" s="146" t="s">
        <v>364</v>
      </c>
      <c r="V32" s="97"/>
      <c r="W32" s="76"/>
      <c r="X32" s="62"/>
      <c r="Y32" s="62"/>
      <c r="Z32" s="75"/>
      <c r="AA32" s="72">
        <f t="shared" si="4"/>
        <v>600</v>
      </c>
    </row>
    <row r="33" spans="1:27" s="6" customFormat="1" ht="24" x14ac:dyDescent="0.2">
      <c r="A33" s="35" t="s">
        <v>272</v>
      </c>
      <c r="B33" s="61">
        <v>12.7</v>
      </c>
      <c r="C33" s="62">
        <v>0</v>
      </c>
      <c r="D33" s="62">
        <v>0</v>
      </c>
      <c r="E33" s="62">
        <f t="shared" si="0"/>
        <v>12.7</v>
      </c>
      <c r="F33" s="74">
        <f t="shared" si="1"/>
        <v>12.7</v>
      </c>
      <c r="G33" s="61">
        <v>0</v>
      </c>
      <c r="H33" s="62">
        <v>0</v>
      </c>
      <c r="I33" s="62">
        <v>0</v>
      </c>
      <c r="J33" s="74">
        <f t="shared" si="2"/>
        <v>0</v>
      </c>
      <c r="K33" s="61">
        <v>0</v>
      </c>
      <c r="L33" s="62">
        <v>0</v>
      </c>
      <c r="M33" s="62">
        <v>0</v>
      </c>
      <c r="N33" s="74">
        <v>0</v>
      </c>
      <c r="O33" s="61">
        <v>0</v>
      </c>
      <c r="P33" s="62">
        <v>0</v>
      </c>
      <c r="Q33" s="62">
        <v>0</v>
      </c>
      <c r="R33" s="74">
        <f t="shared" si="3"/>
        <v>0</v>
      </c>
      <c r="S33" s="93" t="s">
        <v>403</v>
      </c>
      <c r="T33" s="193" t="s">
        <v>361</v>
      </c>
      <c r="U33" s="146" t="s">
        <v>365</v>
      </c>
      <c r="V33" s="97"/>
      <c r="W33" s="76"/>
      <c r="X33" s="62"/>
      <c r="Y33" s="62"/>
      <c r="Z33" s="75"/>
      <c r="AA33" s="72">
        <f t="shared" si="4"/>
        <v>12.7</v>
      </c>
    </row>
    <row r="34" spans="1:27" s="6" customFormat="1" ht="24" x14ac:dyDescent="0.2">
      <c r="A34" s="35" t="s">
        <v>411</v>
      </c>
      <c r="B34" s="63">
        <v>286.60000000000002</v>
      </c>
      <c r="C34" s="64">
        <v>0</v>
      </c>
      <c r="D34" s="64">
        <v>0</v>
      </c>
      <c r="E34" s="62">
        <f t="shared" si="0"/>
        <v>286.60000000000002</v>
      </c>
      <c r="F34" s="74">
        <f t="shared" si="1"/>
        <v>286.60000000000002</v>
      </c>
      <c r="G34" s="61">
        <v>0</v>
      </c>
      <c r="H34" s="62">
        <v>0</v>
      </c>
      <c r="I34" s="62">
        <v>0</v>
      </c>
      <c r="J34" s="74">
        <f t="shared" si="2"/>
        <v>0</v>
      </c>
      <c r="K34" s="61">
        <v>0</v>
      </c>
      <c r="L34" s="62">
        <v>0</v>
      </c>
      <c r="M34" s="62">
        <v>0</v>
      </c>
      <c r="N34" s="74">
        <v>0</v>
      </c>
      <c r="O34" s="61">
        <v>0</v>
      </c>
      <c r="P34" s="62">
        <v>0</v>
      </c>
      <c r="Q34" s="62">
        <v>0</v>
      </c>
      <c r="R34" s="74">
        <f t="shared" si="3"/>
        <v>0</v>
      </c>
      <c r="S34" s="93" t="s">
        <v>403</v>
      </c>
      <c r="T34" s="193" t="s">
        <v>362</v>
      </c>
      <c r="U34" s="146" t="s">
        <v>363</v>
      </c>
      <c r="V34" s="179"/>
      <c r="W34" s="183"/>
      <c r="X34" s="106"/>
      <c r="Y34" s="106"/>
      <c r="Z34" s="107"/>
      <c r="AA34" s="72">
        <f t="shared" si="4"/>
        <v>286.60000000000002</v>
      </c>
    </row>
    <row r="35" spans="1:27" s="6" customFormat="1" ht="24" x14ac:dyDescent="0.2">
      <c r="A35" s="36" t="s">
        <v>179</v>
      </c>
      <c r="B35" s="63">
        <f>[1]součet!$D$34</f>
        <v>109.05</v>
      </c>
      <c r="C35" s="64">
        <v>0</v>
      </c>
      <c r="D35" s="64">
        <v>0</v>
      </c>
      <c r="E35" s="62">
        <f t="shared" si="0"/>
        <v>109.05</v>
      </c>
      <c r="F35" s="74">
        <f t="shared" si="1"/>
        <v>109.05</v>
      </c>
      <c r="G35" s="61">
        <v>0</v>
      </c>
      <c r="H35" s="62">
        <v>0</v>
      </c>
      <c r="I35" s="62">
        <v>0</v>
      </c>
      <c r="J35" s="74">
        <f t="shared" si="2"/>
        <v>0</v>
      </c>
      <c r="K35" s="61">
        <v>0</v>
      </c>
      <c r="L35" s="62">
        <v>0</v>
      </c>
      <c r="M35" s="62">
        <v>0</v>
      </c>
      <c r="N35" s="74">
        <v>0</v>
      </c>
      <c r="O35" s="61">
        <v>0</v>
      </c>
      <c r="P35" s="62">
        <v>0</v>
      </c>
      <c r="Q35" s="62">
        <v>0</v>
      </c>
      <c r="R35" s="74">
        <f t="shared" si="3"/>
        <v>0</v>
      </c>
      <c r="S35" s="91" t="s">
        <v>403</v>
      </c>
      <c r="T35" s="186" t="s">
        <v>399</v>
      </c>
      <c r="U35" s="187" t="s">
        <v>351</v>
      </c>
      <c r="V35" s="179"/>
      <c r="W35" s="183"/>
      <c r="X35" s="106"/>
      <c r="Y35" s="106"/>
      <c r="Z35" s="107"/>
      <c r="AA35" s="72">
        <f t="shared" si="4"/>
        <v>109.05</v>
      </c>
    </row>
    <row r="36" spans="1:27" s="6" customFormat="1" ht="36" x14ac:dyDescent="0.2">
      <c r="A36" s="36" t="s">
        <v>425</v>
      </c>
      <c r="B36" s="61">
        <f>[1]součet!$D$35</f>
        <v>21.663</v>
      </c>
      <c r="C36" s="62">
        <v>0</v>
      </c>
      <c r="D36" s="62">
        <v>0</v>
      </c>
      <c r="E36" s="62">
        <f t="shared" si="0"/>
        <v>21.663</v>
      </c>
      <c r="F36" s="74">
        <f t="shared" si="1"/>
        <v>21.663</v>
      </c>
      <c r="G36" s="61">
        <v>0</v>
      </c>
      <c r="H36" s="62">
        <v>0</v>
      </c>
      <c r="I36" s="62">
        <v>0</v>
      </c>
      <c r="J36" s="74">
        <f t="shared" si="2"/>
        <v>0</v>
      </c>
      <c r="K36" s="61">
        <v>0</v>
      </c>
      <c r="L36" s="62">
        <v>0</v>
      </c>
      <c r="M36" s="62">
        <v>0</v>
      </c>
      <c r="N36" s="74">
        <v>0</v>
      </c>
      <c r="O36" s="61">
        <v>0</v>
      </c>
      <c r="P36" s="62">
        <v>0</v>
      </c>
      <c r="Q36" s="62">
        <v>0</v>
      </c>
      <c r="R36" s="74">
        <f t="shared" si="3"/>
        <v>0</v>
      </c>
      <c r="S36" s="91" t="s">
        <v>403</v>
      </c>
      <c r="T36" s="186" t="s">
        <v>398</v>
      </c>
      <c r="U36" s="187" t="s">
        <v>350</v>
      </c>
      <c r="V36" s="179"/>
      <c r="W36" s="183"/>
      <c r="X36" s="106"/>
      <c r="Y36" s="106"/>
      <c r="Z36" s="107"/>
      <c r="AA36" s="72">
        <f t="shared" si="4"/>
        <v>21.663</v>
      </c>
    </row>
    <row r="37" spans="1:27" s="6" customFormat="1" ht="168" x14ac:dyDescent="0.2">
      <c r="A37" s="36" t="s">
        <v>201</v>
      </c>
      <c r="B37" s="61">
        <f>[1]součet!$D$55</f>
        <v>10.28</v>
      </c>
      <c r="C37" s="62">
        <v>0</v>
      </c>
      <c r="D37" s="62">
        <v>0</v>
      </c>
      <c r="E37" s="62">
        <f t="shared" si="0"/>
        <v>10.28</v>
      </c>
      <c r="F37" s="74">
        <f t="shared" si="1"/>
        <v>10.28</v>
      </c>
      <c r="G37" s="61">
        <v>0</v>
      </c>
      <c r="H37" s="62">
        <v>0</v>
      </c>
      <c r="I37" s="62">
        <v>0</v>
      </c>
      <c r="J37" s="74">
        <f t="shared" si="2"/>
        <v>0</v>
      </c>
      <c r="K37" s="61">
        <v>0</v>
      </c>
      <c r="L37" s="62">
        <v>0</v>
      </c>
      <c r="M37" s="62">
        <v>0</v>
      </c>
      <c r="N37" s="74">
        <v>0</v>
      </c>
      <c r="O37" s="61">
        <v>0</v>
      </c>
      <c r="P37" s="62">
        <v>0</v>
      </c>
      <c r="Q37" s="62">
        <v>0</v>
      </c>
      <c r="R37" s="74">
        <f t="shared" si="3"/>
        <v>0</v>
      </c>
      <c r="S37" s="91" t="s">
        <v>323</v>
      </c>
      <c r="T37" s="186" t="s">
        <v>379</v>
      </c>
      <c r="U37" s="187" t="s">
        <v>327</v>
      </c>
      <c r="V37" s="97"/>
      <c r="W37" s="76"/>
      <c r="X37" s="62"/>
      <c r="Y37" s="62"/>
      <c r="Z37" s="75"/>
      <c r="AA37" s="72">
        <f t="shared" si="4"/>
        <v>10.28</v>
      </c>
    </row>
    <row r="38" spans="1:27" s="6" customFormat="1" ht="240" x14ac:dyDescent="0.2">
      <c r="A38" s="36" t="s">
        <v>202</v>
      </c>
      <c r="B38" s="61">
        <f>[1]součet!$D$57</f>
        <v>7.26</v>
      </c>
      <c r="C38" s="62">
        <v>0</v>
      </c>
      <c r="D38" s="62">
        <v>0</v>
      </c>
      <c r="E38" s="62">
        <f t="shared" si="0"/>
        <v>7.26</v>
      </c>
      <c r="F38" s="74">
        <f t="shared" si="1"/>
        <v>7.26</v>
      </c>
      <c r="G38" s="61">
        <v>0</v>
      </c>
      <c r="H38" s="62">
        <v>0</v>
      </c>
      <c r="I38" s="75">
        <v>0</v>
      </c>
      <c r="J38" s="74">
        <f t="shared" si="2"/>
        <v>0</v>
      </c>
      <c r="K38" s="61">
        <v>0</v>
      </c>
      <c r="L38" s="62">
        <v>0</v>
      </c>
      <c r="M38" s="62">
        <v>0</v>
      </c>
      <c r="N38" s="74">
        <v>0</v>
      </c>
      <c r="O38" s="61">
        <v>0</v>
      </c>
      <c r="P38" s="62">
        <v>0</v>
      </c>
      <c r="Q38" s="62">
        <v>0</v>
      </c>
      <c r="R38" s="74">
        <f t="shared" si="3"/>
        <v>0</v>
      </c>
      <c r="S38" s="91" t="s">
        <v>323</v>
      </c>
      <c r="T38" s="186" t="s">
        <v>378</v>
      </c>
      <c r="U38" s="187" t="s">
        <v>326</v>
      </c>
      <c r="V38" s="97"/>
      <c r="W38" s="76"/>
      <c r="X38" s="62"/>
      <c r="Y38" s="62"/>
      <c r="Z38" s="75"/>
      <c r="AA38" s="72">
        <f t="shared" si="4"/>
        <v>7.26</v>
      </c>
    </row>
    <row r="39" spans="1:27" s="6" customFormat="1" ht="360" x14ac:dyDescent="0.2">
      <c r="A39" s="36" t="s">
        <v>204</v>
      </c>
      <c r="B39" s="63">
        <v>6.6</v>
      </c>
      <c r="C39" s="64">
        <v>0</v>
      </c>
      <c r="D39" s="64">
        <v>0</v>
      </c>
      <c r="E39" s="62">
        <f t="shared" si="0"/>
        <v>6.6</v>
      </c>
      <c r="F39" s="74">
        <f t="shared" si="1"/>
        <v>6.6</v>
      </c>
      <c r="G39" s="61">
        <v>0</v>
      </c>
      <c r="H39" s="62">
        <v>0</v>
      </c>
      <c r="I39" s="62">
        <v>0</v>
      </c>
      <c r="J39" s="74">
        <f t="shared" si="2"/>
        <v>0</v>
      </c>
      <c r="K39" s="61">
        <v>0</v>
      </c>
      <c r="L39" s="62">
        <v>0</v>
      </c>
      <c r="M39" s="62">
        <v>0</v>
      </c>
      <c r="N39" s="74">
        <v>0</v>
      </c>
      <c r="O39" s="61">
        <v>0</v>
      </c>
      <c r="P39" s="76">
        <v>0</v>
      </c>
      <c r="Q39" s="62">
        <v>0</v>
      </c>
      <c r="R39" s="74">
        <f t="shared" si="3"/>
        <v>0</v>
      </c>
      <c r="S39" s="91" t="s">
        <v>323</v>
      </c>
      <c r="T39" s="186" t="s">
        <v>393</v>
      </c>
      <c r="U39" s="187" t="s">
        <v>344</v>
      </c>
      <c r="V39" s="179"/>
      <c r="W39" s="183"/>
      <c r="X39" s="106"/>
      <c r="Y39" s="106"/>
      <c r="Z39" s="107"/>
      <c r="AA39" s="72">
        <f t="shared" si="4"/>
        <v>6.6</v>
      </c>
    </row>
    <row r="40" spans="1:27" s="6" customFormat="1" ht="180" x14ac:dyDescent="0.2">
      <c r="A40" s="36" t="s">
        <v>205</v>
      </c>
      <c r="B40" s="61">
        <f>[1]součet!$D$60</f>
        <v>7.4</v>
      </c>
      <c r="C40" s="62">
        <v>0</v>
      </c>
      <c r="D40" s="62">
        <v>0</v>
      </c>
      <c r="E40" s="62">
        <f t="shared" si="0"/>
        <v>7.4</v>
      </c>
      <c r="F40" s="74">
        <f t="shared" si="1"/>
        <v>7.4</v>
      </c>
      <c r="G40" s="61">
        <v>0</v>
      </c>
      <c r="H40" s="62">
        <v>0</v>
      </c>
      <c r="I40" s="62">
        <v>0</v>
      </c>
      <c r="J40" s="74">
        <f t="shared" si="2"/>
        <v>0</v>
      </c>
      <c r="K40" s="61">
        <v>0</v>
      </c>
      <c r="L40" s="62">
        <v>0</v>
      </c>
      <c r="M40" s="62">
        <v>0</v>
      </c>
      <c r="N40" s="74">
        <v>0</v>
      </c>
      <c r="O40" s="61">
        <v>2</v>
      </c>
      <c r="P40" s="62">
        <v>0</v>
      </c>
      <c r="Q40" s="62">
        <v>0</v>
      </c>
      <c r="R40" s="74">
        <f t="shared" si="3"/>
        <v>2</v>
      </c>
      <c r="S40" s="91" t="s">
        <v>323</v>
      </c>
      <c r="T40" s="186" t="s">
        <v>376</v>
      </c>
      <c r="U40" s="187" t="s">
        <v>324</v>
      </c>
      <c r="V40" s="97"/>
      <c r="W40" s="76"/>
      <c r="X40" s="62"/>
      <c r="Y40" s="62"/>
      <c r="Z40" s="75"/>
      <c r="AA40" s="72">
        <f t="shared" si="4"/>
        <v>7.4</v>
      </c>
    </row>
    <row r="41" spans="1:27" s="6" customFormat="1" ht="180" x14ac:dyDescent="0.2">
      <c r="A41" s="36" t="s">
        <v>206</v>
      </c>
      <c r="B41" s="61">
        <v>22.6</v>
      </c>
      <c r="C41" s="62">
        <f>[1]součet!$E$61</f>
        <v>1</v>
      </c>
      <c r="D41" s="62">
        <v>0</v>
      </c>
      <c r="E41" s="62">
        <f t="shared" si="0"/>
        <v>23.6</v>
      </c>
      <c r="F41" s="74">
        <f t="shared" si="1"/>
        <v>23.6</v>
      </c>
      <c r="G41" s="61">
        <v>0</v>
      </c>
      <c r="H41" s="62">
        <v>1</v>
      </c>
      <c r="I41" s="75">
        <v>0</v>
      </c>
      <c r="J41" s="74">
        <f t="shared" si="2"/>
        <v>1</v>
      </c>
      <c r="K41" s="61">
        <v>0</v>
      </c>
      <c r="L41" s="62">
        <v>0</v>
      </c>
      <c r="M41" s="62">
        <v>0</v>
      </c>
      <c r="N41" s="74">
        <v>0</v>
      </c>
      <c r="O41" s="61">
        <v>5</v>
      </c>
      <c r="P41" s="62">
        <v>0</v>
      </c>
      <c r="Q41" s="62">
        <v>0</v>
      </c>
      <c r="R41" s="74">
        <f t="shared" si="3"/>
        <v>5</v>
      </c>
      <c r="S41" s="91" t="s">
        <v>323</v>
      </c>
      <c r="T41" s="186" t="s">
        <v>401</v>
      </c>
      <c r="U41" s="187" t="s">
        <v>356</v>
      </c>
      <c r="V41" s="179"/>
      <c r="W41" s="183"/>
      <c r="X41" s="106"/>
      <c r="Y41" s="106"/>
      <c r="Z41" s="107"/>
      <c r="AA41" s="72">
        <f t="shared" si="4"/>
        <v>23.6</v>
      </c>
    </row>
    <row r="42" spans="1:27" s="6" customFormat="1" ht="132" x14ac:dyDescent="0.2">
      <c r="A42" s="36" t="s">
        <v>208</v>
      </c>
      <c r="B42" s="61">
        <f>[1]součet!$D$63</f>
        <v>10.6</v>
      </c>
      <c r="C42" s="62">
        <v>0</v>
      </c>
      <c r="D42" s="62">
        <v>0</v>
      </c>
      <c r="E42" s="62">
        <f t="shared" si="0"/>
        <v>10.6</v>
      </c>
      <c r="F42" s="74">
        <f t="shared" si="1"/>
        <v>10.6</v>
      </c>
      <c r="G42" s="61">
        <v>0</v>
      </c>
      <c r="H42" s="62">
        <v>0</v>
      </c>
      <c r="I42" s="62">
        <v>0</v>
      </c>
      <c r="J42" s="74">
        <f t="shared" si="2"/>
        <v>0</v>
      </c>
      <c r="K42" s="61">
        <v>0</v>
      </c>
      <c r="L42" s="62">
        <v>0</v>
      </c>
      <c r="M42" s="62">
        <v>0</v>
      </c>
      <c r="N42" s="74">
        <v>0</v>
      </c>
      <c r="O42" s="61">
        <v>0</v>
      </c>
      <c r="P42" s="62">
        <v>0</v>
      </c>
      <c r="Q42" s="62">
        <v>0</v>
      </c>
      <c r="R42" s="74">
        <f t="shared" si="3"/>
        <v>0</v>
      </c>
      <c r="S42" s="91" t="s">
        <v>323</v>
      </c>
      <c r="T42" s="186" t="s">
        <v>396</v>
      </c>
      <c r="U42" s="187" t="s">
        <v>348</v>
      </c>
      <c r="V42" s="179"/>
      <c r="W42" s="183"/>
      <c r="X42" s="106"/>
      <c r="Y42" s="106"/>
      <c r="Z42" s="107"/>
      <c r="AA42" s="72">
        <f t="shared" si="4"/>
        <v>10.6</v>
      </c>
    </row>
    <row r="43" spans="1:27" s="6" customFormat="1" ht="72" x14ac:dyDescent="0.2">
      <c r="A43" s="36" t="s">
        <v>182</v>
      </c>
      <c r="B43" s="61">
        <v>1231</v>
      </c>
      <c r="C43" s="62">
        <v>1013.2</v>
      </c>
      <c r="D43" s="62">
        <f>[1]součet!$F$37</f>
        <v>225</v>
      </c>
      <c r="E43" s="62">
        <f t="shared" si="0"/>
        <v>2469.1999999999998</v>
      </c>
      <c r="F43" s="74">
        <f t="shared" si="1"/>
        <v>2244.1999999999998</v>
      </c>
      <c r="G43" s="61">
        <v>0</v>
      </c>
      <c r="H43" s="62">
        <v>0</v>
      </c>
      <c r="I43" s="62">
        <v>0</v>
      </c>
      <c r="J43" s="74">
        <f t="shared" si="2"/>
        <v>0</v>
      </c>
      <c r="K43" s="61">
        <v>0</v>
      </c>
      <c r="L43" s="62">
        <v>0</v>
      </c>
      <c r="M43" s="62">
        <v>0</v>
      </c>
      <c r="N43" s="74">
        <v>0</v>
      </c>
      <c r="O43" s="61">
        <v>0</v>
      </c>
      <c r="P43" s="62">
        <v>0</v>
      </c>
      <c r="Q43" s="62">
        <v>0</v>
      </c>
      <c r="R43" s="74">
        <f t="shared" si="3"/>
        <v>0</v>
      </c>
      <c r="S43" s="91" t="s">
        <v>402</v>
      </c>
      <c r="T43" s="186" t="s">
        <v>391</v>
      </c>
      <c r="U43" s="187" t="s">
        <v>341</v>
      </c>
      <c r="V43" s="179"/>
      <c r="W43" s="183"/>
      <c r="X43" s="106"/>
      <c r="Y43" s="106"/>
      <c r="Z43" s="107"/>
      <c r="AA43" s="72">
        <f t="shared" si="4"/>
        <v>2469.1999999999998</v>
      </c>
    </row>
    <row r="44" spans="1:27" s="6" customFormat="1" ht="72" x14ac:dyDescent="0.2">
      <c r="A44" s="36" t="s">
        <v>180</v>
      </c>
      <c r="B44" s="61">
        <f>[1]součet!$D$38</f>
        <v>179.50000000000003</v>
      </c>
      <c r="C44" s="62">
        <f>[1]součet!$E$38</f>
        <v>25</v>
      </c>
      <c r="D44" s="62">
        <v>0</v>
      </c>
      <c r="E44" s="62">
        <f t="shared" si="0"/>
        <v>204.50000000000003</v>
      </c>
      <c r="F44" s="74">
        <f t="shared" si="1"/>
        <v>204.50000000000003</v>
      </c>
      <c r="G44" s="61">
        <v>0</v>
      </c>
      <c r="H44" s="62">
        <v>0</v>
      </c>
      <c r="I44" s="62">
        <v>0</v>
      </c>
      <c r="J44" s="74">
        <f t="shared" si="2"/>
        <v>0</v>
      </c>
      <c r="K44" s="61">
        <v>0</v>
      </c>
      <c r="L44" s="62">
        <v>0</v>
      </c>
      <c r="M44" s="62">
        <v>0</v>
      </c>
      <c r="N44" s="74">
        <v>0</v>
      </c>
      <c r="O44" s="61">
        <v>0</v>
      </c>
      <c r="P44" s="62">
        <v>0</v>
      </c>
      <c r="Q44" s="62">
        <v>0</v>
      </c>
      <c r="R44" s="74">
        <f t="shared" si="3"/>
        <v>0</v>
      </c>
      <c r="S44" s="91" t="s">
        <v>402</v>
      </c>
      <c r="T44" s="186" t="s">
        <v>394</v>
      </c>
      <c r="U44" s="187" t="s">
        <v>345</v>
      </c>
      <c r="V44" s="179"/>
      <c r="W44" s="183"/>
      <c r="X44" s="106"/>
      <c r="Y44" s="106"/>
      <c r="Z44" s="107"/>
      <c r="AA44" s="72">
        <f t="shared" si="4"/>
        <v>204.50000000000003</v>
      </c>
    </row>
    <row r="45" spans="1:27" s="6" customFormat="1" ht="96" x14ac:dyDescent="0.2">
      <c r="A45" s="36" t="s">
        <v>183</v>
      </c>
      <c r="B45" s="61">
        <f>[1]součet!$D$39</f>
        <v>105.04770000000001</v>
      </c>
      <c r="C45" s="62">
        <f>[1]součet!$E$39</f>
        <v>206.5</v>
      </c>
      <c r="D45" s="62">
        <v>0</v>
      </c>
      <c r="E45" s="62">
        <f t="shared" si="0"/>
        <v>311.54770000000002</v>
      </c>
      <c r="F45" s="74">
        <f t="shared" si="1"/>
        <v>311.54770000000002</v>
      </c>
      <c r="G45" s="61">
        <v>0</v>
      </c>
      <c r="H45" s="62">
        <v>0</v>
      </c>
      <c r="I45" s="75">
        <v>0</v>
      </c>
      <c r="J45" s="74">
        <f t="shared" si="2"/>
        <v>0</v>
      </c>
      <c r="K45" s="61">
        <v>0</v>
      </c>
      <c r="L45" s="62">
        <v>0</v>
      </c>
      <c r="M45" s="62">
        <v>0</v>
      </c>
      <c r="N45" s="74">
        <v>0</v>
      </c>
      <c r="O45" s="61">
        <v>0</v>
      </c>
      <c r="P45" s="62">
        <v>0</v>
      </c>
      <c r="Q45" s="62">
        <v>0</v>
      </c>
      <c r="R45" s="74">
        <f t="shared" si="3"/>
        <v>0</v>
      </c>
      <c r="S45" s="91" t="s">
        <v>402</v>
      </c>
      <c r="T45" s="186" t="s">
        <v>383</v>
      </c>
      <c r="U45" s="187" t="s">
        <v>331</v>
      </c>
      <c r="V45" s="97"/>
      <c r="W45" s="76"/>
      <c r="X45" s="62"/>
      <c r="Y45" s="62"/>
      <c r="Z45" s="75"/>
      <c r="AA45" s="72">
        <f t="shared" si="4"/>
        <v>311.54770000000002</v>
      </c>
    </row>
    <row r="46" spans="1:27" s="6" customFormat="1" ht="96" x14ac:dyDescent="0.2">
      <c r="A46" s="36" t="s">
        <v>185</v>
      </c>
      <c r="B46" s="61">
        <f>[1]součet!$D$40</f>
        <v>2278.1860999999999</v>
      </c>
      <c r="C46" s="62">
        <f>[1]součet!$E$40</f>
        <v>4.5</v>
      </c>
      <c r="D46" s="62">
        <f>[1]součet!$F$40</f>
        <v>6.5</v>
      </c>
      <c r="E46" s="62">
        <f t="shared" si="0"/>
        <v>2289.1860999999999</v>
      </c>
      <c r="F46" s="74">
        <f t="shared" si="1"/>
        <v>2282.6860999999999</v>
      </c>
      <c r="G46" s="61">
        <v>0</v>
      </c>
      <c r="H46" s="62">
        <v>0</v>
      </c>
      <c r="I46" s="62">
        <v>0</v>
      </c>
      <c r="J46" s="74">
        <f t="shared" si="2"/>
        <v>0</v>
      </c>
      <c r="K46" s="61">
        <v>0</v>
      </c>
      <c r="L46" s="62">
        <v>0</v>
      </c>
      <c r="M46" s="62">
        <v>0</v>
      </c>
      <c r="N46" s="74">
        <v>0</v>
      </c>
      <c r="O46" s="61">
        <v>0</v>
      </c>
      <c r="P46" s="62">
        <v>0</v>
      </c>
      <c r="Q46" s="62">
        <v>0</v>
      </c>
      <c r="R46" s="74">
        <f t="shared" si="3"/>
        <v>0</v>
      </c>
      <c r="S46" s="91" t="s">
        <v>402</v>
      </c>
      <c r="T46" s="186" t="s">
        <v>383</v>
      </c>
      <c r="U46" s="187" t="s">
        <v>331</v>
      </c>
      <c r="V46" s="179"/>
      <c r="W46" s="183"/>
      <c r="X46" s="106"/>
      <c r="Y46" s="106"/>
      <c r="Z46" s="107"/>
      <c r="AA46" s="72">
        <f t="shared" si="4"/>
        <v>2289.1860999999999</v>
      </c>
    </row>
    <row r="47" spans="1:27" s="6" customFormat="1" ht="84" x14ac:dyDescent="0.2">
      <c r="A47" s="36" t="s">
        <v>186</v>
      </c>
      <c r="B47" s="61">
        <f>[1]součet!$D$41</f>
        <v>136</v>
      </c>
      <c r="C47" s="62">
        <v>0</v>
      </c>
      <c r="D47" s="62">
        <v>0</v>
      </c>
      <c r="E47" s="62">
        <f t="shared" si="0"/>
        <v>136</v>
      </c>
      <c r="F47" s="74">
        <f t="shared" si="1"/>
        <v>136</v>
      </c>
      <c r="G47" s="61">
        <v>0</v>
      </c>
      <c r="H47" s="62">
        <v>0</v>
      </c>
      <c r="I47" s="62">
        <v>0</v>
      </c>
      <c r="J47" s="74">
        <f t="shared" si="2"/>
        <v>0</v>
      </c>
      <c r="K47" s="61">
        <v>0</v>
      </c>
      <c r="L47" s="62">
        <v>0</v>
      </c>
      <c r="M47" s="62">
        <v>0</v>
      </c>
      <c r="N47" s="74">
        <v>0</v>
      </c>
      <c r="O47" s="61">
        <v>0</v>
      </c>
      <c r="P47" s="76">
        <v>0</v>
      </c>
      <c r="Q47" s="62">
        <v>0</v>
      </c>
      <c r="R47" s="74">
        <f t="shared" si="3"/>
        <v>0</v>
      </c>
      <c r="S47" s="91" t="s">
        <v>402</v>
      </c>
      <c r="T47" s="186" t="s">
        <v>389</v>
      </c>
      <c r="U47" s="187" t="s">
        <v>339</v>
      </c>
      <c r="V47" s="97"/>
      <c r="W47" s="76"/>
      <c r="X47" s="62"/>
      <c r="Y47" s="62"/>
      <c r="Z47" s="75"/>
      <c r="AA47" s="72">
        <f t="shared" si="4"/>
        <v>136</v>
      </c>
    </row>
    <row r="48" spans="1:27" s="6" customFormat="1" ht="168" x14ac:dyDescent="0.2">
      <c r="A48" s="36" t="s">
        <v>187</v>
      </c>
      <c r="B48" s="61">
        <f>[1]součet!$D$42</f>
        <v>0.5</v>
      </c>
      <c r="C48" s="62">
        <v>0</v>
      </c>
      <c r="D48" s="62">
        <v>0</v>
      </c>
      <c r="E48" s="62">
        <f t="shared" si="0"/>
        <v>0.5</v>
      </c>
      <c r="F48" s="74">
        <f t="shared" si="1"/>
        <v>0.5</v>
      </c>
      <c r="G48" s="61">
        <v>0</v>
      </c>
      <c r="H48" s="62">
        <v>0</v>
      </c>
      <c r="I48" s="62">
        <v>0</v>
      </c>
      <c r="J48" s="74">
        <f t="shared" si="2"/>
        <v>0</v>
      </c>
      <c r="K48" s="61">
        <v>0</v>
      </c>
      <c r="L48" s="62">
        <v>0</v>
      </c>
      <c r="M48" s="62">
        <v>0</v>
      </c>
      <c r="N48" s="74">
        <v>0</v>
      </c>
      <c r="O48" s="61">
        <v>0</v>
      </c>
      <c r="P48" s="62">
        <v>0</v>
      </c>
      <c r="Q48" s="62">
        <v>0</v>
      </c>
      <c r="R48" s="74">
        <f t="shared" si="3"/>
        <v>0</v>
      </c>
      <c r="S48" s="91" t="s">
        <v>402</v>
      </c>
      <c r="T48" s="186" t="s">
        <v>372</v>
      </c>
      <c r="U48" s="187" t="s">
        <v>316</v>
      </c>
      <c r="V48" s="97"/>
      <c r="W48" s="76"/>
      <c r="X48" s="62"/>
      <c r="Y48" s="62"/>
      <c r="Z48" s="75"/>
      <c r="AA48" s="72">
        <f t="shared" si="4"/>
        <v>0.5</v>
      </c>
    </row>
    <row r="49" spans="1:27" s="6" customFormat="1" ht="60" x14ac:dyDescent="0.2">
      <c r="A49" s="36" t="s">
        <v>188</v>
      </c>
      <c r="B49" s="61">
        <f>[1]součet!$D$44</f>
        <v>145.07300000000004</v>
      </c>
      <c r="C49" s="62">
        <f>[1]součet!$E$44</f>
        <v>1.8</v>
      </c>
      <c r="D49" s="62">
        <v>0</v>
      </c>
      <c r="E49" s="62">
        <f t="shared" si="0"/>
        <v>146.87300000000005</v>
      </c>
      <c r="F49" s="74">
        <f t="shared" si="1"/>
        <v>146.87300000000005</v>
      </c>
      <c r="G49" s="61">
        <v>0</v>
      </c>
      <c r="H49" s="62">
        <v>0</v>
      </c>
      <c r="I49" s="62">
        <v>0</v>
      </c>
      <c r="J49" s="74">
        <f t="shared" si="2"/>
        <v>0</v>
      </c>
      <c r="K49" s="61">
        <v>0</v>
      </c>
      <c r="L49" s="62">
        <v>0</v>
      </c>
      <c r="M49" s="62">
        <v>0</v>
      </c>
      <c r="N49" s="74">
        <v>0</v>
      </c>
      <c r="O49" s="61">
        <v>0</v>
      </c>
      <c r="P49" s="62">
        <v>0</v>
      </c>
      <c r="Q49" s="62">
        <v>0</v>
      </c>
      <c r="R49" s="74">
        <f t="shared" si="3"/>
        <v>0</v>
      </c>
      <c r="S49" s="91" t="s">
        <v>402</v>
      </c>
      <c r="T49" s="186" t="s">
        <v>397</v>
      </c>
      <c r="U49" s="187" t="s">
        <v>349</v>
      </c>
      <c r="V49" s="179"/>
      <c r="W49" s="183"/>
      <c r="X49" s="106"/>
      <c r="Y49" s="106"/>
      <c r="Z49" s="107"/>
      <c r="AA49" s="72">
        <f t="shared" si="4"/>
        <v>146.87300000000005</v>
      </c>
    </row>
    <row r="50" spans="1:27" x14ac:dyDescent="0.2">
      <c r="A50" s="39" t="s">
        <v>191</v>
      </c>
      <c r="B50" s="61">
        <f>[1]součet!$D$45</f>
        <v>273</v>
      </c>
      <c r="C50" s="62">
        <v>0</v>
      </c>
      <c r="D50" s="62">
        <v>0</v>
      </c>
      <c r="E50" s="62">
        <f t="shared" si="0"/>
        <v>273</v>
      </c>
      <c r="F50" s="74">
        <f t="shared" si="1"/>
        <v>273</v>
      </c>
      <c r="G50" s="61">
        <v>0</v>
      </c>
      <c r="H50" s="62">
        <v>0</v>
      </c>
      <c r="I50" s="62">
        <v>0</v>
      </c>
      <c r="J50" s="74">
        <f t="shared" si="2"/>
        <v>0</v>
      </c>
      <c r="K50" s="61">
        <v>0</v>
      </c>
      <c r="L50" s="62">
        <v>0</v>
      </c>
      <c r="M50" s="62">
        <v>0</v>
      </c>
      <c r="N50" s="77">
        <v>0</v>
      </c>
      <c r="O50" s="61">
        <v>0</v>
      </c>
      <c r="P50" s="62">
        <v>0</v>
      </c>
      <c r="Q50" s="62">
        <v>0</v>
      </c>
      <c r="R50" s="74">
        <f t="shared" si="3"/>
        <v>0</v>
      </c>
      <c r="S50" s="91" t="s">
        <v>402</v>
      </c>
      <c r="T50" s="186" t="s">
        <v>384</v>
      </c>
      <c r="U50" s="187" t="s">
        <v>332</v>
      </c>
      <c r="V50" s="163"/>
      <c r="W50" s="89"/>
      <c r="X50" s="66"/>
      <c r="Y50" s="66"/>
      <c r="Z50" s="82"/>
      <c r="AA50" s="72">
        <f t="shared" si="4"/>
        <v>273</v>
      </c>
    </row>
    <row r="51" spans="1:27" ht="72" x14ac:dyDescent="0.2">
      <c r="A51" s="36" t="s">
        <v>192</v>
      </c>
      <c r="B51" s="63">
        <f>[1]součet!$D$46</f>
        <v>31.023</v>
      </c>
      <c r="C51" s="64">
        <v>0</v>
      </c>
      <c r="D51" s="64">
        <v>0</v>
      </c>
      <c r="E51" s="62">
        <f t="shared" si="0"/>
        <v>31.023</v>
      </c>
      <c r="F51" s="74">
        <f t="shared" si="1"/>
        <v>31.023</v>
      </c>
      <c r="G51" s="61">
        <v>0</v>
      </c>
      <c r="H51" s="62">
        <v>0</v>
      </c>
      <c r="I51" s="62">
        <v>0</v>
      </c>
      <c r="J51" s="74">
        <f t="shared" si="2"/>
        <v>0</v>
      </c>
      <c r="K51" s="61">
        <v>0</v>
      </c>
      <c r="L51" s="62">
        <v>0</v>
      </c>
      <c r="M51" s="62">
        <v>0</v>
      </c>
      <c r="N51" s="74">
        <v>0</v>
      </c>
      <c r="O51" s="61">
        <v>0</v>
      </c>
      <c r="P51" s="62">
        <v>0</v>
      </c>
      <c r="Q51" s="62">
        <v>0</v>
      </c>
      <c r="R51" s="74">
        <f t="shared" si="3"/>
        <v>0</v>
      </c>
      <c r="S51" s="91" t="s">
        <v>402</v>
      </c>
      <c r="T51" s="186" t="s">
        <v>438</v>
      </c>
      <c r="U51" s="187" t="s">
        <v>353</v>
      </c>
      <c r="V51" s="105"/>
      <c r="W51" s="106"/>
      <c r="X51" s="106"/>
      <c r="Y51" s="106"/>
      <c r="Z51" s="107"/>
      <c r="AA51" s="72">
        <f t="shared" si="4"/>
        <v>31.023</v>
      </c>
    </row>
    <row r="52" spans="1:27" ht="36" x14ac:dyDescent="0.2">
      <c r="A52" s="36" t="s">
        <v>193</v>
      </c>
      <c r="B52" s="61">
        <f>[1]součet!$D$47</f>
        <v>6.4059999999999997</v>
      </c>
      <c r="C52" s="62">
        <f>[1]součet!$E$47</f>
        <v>2</v>
      </c>
      <c r="D52" s="62">
        <v>0</v>
      </c>
      <c r="E52" s="62">
        <f t="shared" si="0"/>
        <v>8.4059999999999988</v>
      </c>
      <c r="F52" s="74">
        <f t="shared" si="1"/>
        <v>8.4059999999999988</v>
      </c>
      <c r="G52" s="61">
        <v>0</v>
      </c>
      <c r="H52" s="62">
        <v>0</v>
      </c>
      <c r="I52" s="62">
        <v>0</v>
      </c>
      <c r="J52" s="74">
        <f t="shared" si="2"/>
        <v>0</v>
      </c>
      <c r="K52" s="61">
        <v>0</v>
      </c>
      <c r="L52" s="62">
        <v>0</v>
      </c>
      <c r="M52" s="62">
        <v>0</v>
      </c>
      <c r="N52" s="74">
        <v>0</v>
      </c>
      <c r="O52" s="61">
        <v>0</v>
      </c>
      <c r="P52" s="62">
        <v>0</v>
      </c>
      <c r="Q52" s="62">
        <v>0</v>
      </c>
      <c r="R52" s="74">
        <f t="shared" si="3"/>
        <v>0</v>
      </c>
      <c r="S52" s="91" t="s">
        <v>402</v>
      </c>
      <c r="T52" s="186" t="s">
        <v>382</v>
      </c>
      <c r="U52" s="187" t="s">
        <v>330</v>
      </c>
      <c r="V52" s="180"/>
      <c r="W52" s="62"/>
      <c r="X52" s="62"/>
      <c r="Y52" s="62"/>
      <c r="Z52" s="75"/>
      <c r="AA52" s="72">
        <f t="shared" si="4"/>
        <v>8.4059999999999988</v>
      </c>
    </row>
    <row r="53" spans="1:27" ht="168" x14ac:dyDescent="0.2">
      <c r="A53" s="86" t="s">
        <v>195</v>
      </c>
      <c r="B53" s="61">
        <f>[1]součet!$D$48</f>
        <v>40.398000000000003</v>
      </c>
      <c r="C53" s="62">
        <v>0</v>
      </c>
      <c r="D53" s="62">
        <v>0</v>
      </c>
      <c r="E53" s="62">
        <f t="shared" si="0"/>
        <v>40.398000000000003</v>
      </c>
      <c r="F53" s="74">
        <f t="shared" si="1"/>
        <v>40.398000000000003</v>
      </c>
      <c r="G53" s="61">
        <v>0</v>
      </c>
      <c r="H53" s="62">
        <v>0</v>
      </c>
      <c r="I53" s="62">
        <v>0</v>
      </c>
      <c r="J53" s="74">
        <f t="shared" si="2"/>
        <v>0</v>
      </c>
      <c r="K53" s="61">
        <v>0</v>
      </c>
      <c r="L53" s="62">
        <v>0</v>
      </c>
      <c r="M53" s="62">
        <v>0</v>
      </c>
      <c r="N53" s="74">
        <v>0</v>
      </c>
      <c r="O53" s="61">
        <v>0</v>
      </c>
      <c r="P53" s="62">
        <v>0</v>
      </c>
      <c r="Q53" s="62">
        <v>0</v>
      </c>
      <c r="R53" s="74">
        <f t="shared" si="3"/>
        <v>0</v>
      </c>
      <c r="S53" s="90" t="s">
        <v>402</v>
      </c>
      <c r="T53" s="184" t="s">
        <v>382</v>
      </c>
      <c r="U53" s="185" t="s">
        <v>343</v>
      </c>
      <c r="V53" s="105"/>
      <c r="W53" s="106"/>
      <c r="X53" s="106"/>
      <c r="Y53" s="106"/>
      <c r="Z53" s="107"/>
      <c r="AA53" s="72">
        <f t="shared" si="4"/>
        <v>40.398000000000003</v>
      </c>
    </row>
    <row r="54" spans="1:27" ht="60" x14ac:dyDescent="0.2">
      <c r="A54" s="36" t="s">
        <v>194</v>
      </c>
      <c r="B54" s="61">
        <f>[1]součet!$D$49</f>
        <v>343.82300000000004</v>
      </c>
      <c r="C54" s="62">
        <f>[1]součet!$E$49</f>
        <v>4</v>
      </c>
      <c r="D54" s="62">
        <v>0</v>
      </c>
      <c r="E54" s="62">
        <f t="shared" si="0"/>
        <v>347.82300000000004</v>
      </c>
      <c r="F54" s="74">
        <f t="shared" si="1"/>
        <v>347.82300000000004</v>
      </c>
      <c r="G54" s="61">
        <v>0</v>
      </c>
      <c r="H54" s="62">
        <v>0</v>
      </c>
      <c r="I54" s="62">
        <v>0</v>
      </c>
      <c r="J54" s="74">
        <f t="shared" si="2"/>
        <v>0</v>
      </c>
      <c r="K54" s="61">
        <v>0</v>
      </c>
      <c r="L54" s="62">
        <v>0</v>
      </c>
      <c r="M54" s="62">
        <v>0</v>
      </c>
      <c r="N54" s="74">
        <v>0</v>
      </c>
      <c r="O54" s="61">
        <v>0</v>
      </c>
      <c r="P54" s="62">
        <v>0</v>
      </c>
      <c r="Q54" s="62">
        <v>0</v>
      </c>
      <c r="R54" s="74">
        <f t="shared" si="3"/>
        <v>0</v>
      </c>
      <c r="S54" s="91" t="s">
        <v>402</v>
      </c>
      <c r="T54" s="186" t="s">
        <v>382</v>
      </c>
      <c r="U54" s="187" t="s">
        <v>354</v>
      </c>
      <c r="V54" s="105"/>
      <c r="W54" s="106"/>
      <c r="X54" s="106"/>
      <c r="Y54" s="106"/>
      <c r="Z54" s="107"/>
      <c r="AA54" s="72">
        <f t="shared" si="4"/>
        <v>347.82300000000004</v>
      </c>
    </row>
    <row r="55" spans="1:27" x14ac:dyDescent="0.2">
      <c r="A55" s="36" t="s">
        <v>196</v>
      </c>
      <c r="B55" s="61">
        <v>256.8</v>
      </c>
      <c r="C55" s="62">
        <f>[1]součet!$E$50</f>
        <v>19.5</v>
      </c>
      <c r="D55" s="62">
        <f>[1]součet!$F$50</f>
        <v>4</v>
      </c>
      <c r="E55" s="62">
        <f t="shared" si="0"/>
        <v>280.3</v>
      </c>
      <c r="F55" s="74">
        <f t="shared" si="1"/>
        <v>276.3</v>
      </c>
      <c r="G55" s="61">
        <v>0</v>
      </c>
      <c r="H55" s="62">
        <v>0</v>
      </c>
      <c r="I55" s="62">
        <v>0</v>
      </c>
      <c r="J55" s="74">
        <f t="shared" si="2"/>
        <v>0</v>
      </c>
      <c r="K55" s="61">
        <v>0</v>
      </c>
      <c r="L55" s="62">
        <v>0</v>
      </c>
      <c r="M55" s="62">
        <v>0</v>
      </c>
      <c r="N55" s="74">
        <v>0</v>
      </c>
      <c r="O55" s="61">
        <v>0</v>
      </c>
      <c r="P55" s="62">
        <v>0</v>
      </c>
      <c r="Q55" s="62">
        <v>0</v>
      </c>
      <c r="R55" s="74">
        <f t="shared" si="3"/>
        <v>0</v>
      </c>
      <c r="S55" s="91" t="s">
        <v>402</v>
      </c>
      <c r="T55" s="186" t="s">
        <v>386</v>
      </c>
      <c r="U55" s="187" t="s">
        <v>334</v>
      </c>
      <c r="V55" s="180"/>
      <c r="W55" s="62"/>
      <c r="X55" s="62"/>
      <c r="Y55" s="62"/>
      <c r="Z55" s="75"/>
      <c r="AA55" s="72">
        <f t="shared" si="4"/>
        <v>280.3</v>
      </c>
    </row>
    <row r="56" spans="1:27" ht="24" x14ac:dyDescent="0.2">
      <c r="A56" s="36" t="s">
        <v>197</v>
      </c>
      <c r="B56" s="61">
        <f>[1]součet!$D$51</f>
        <v>7</v>
      </c>
      <c r="C56" s="62">
        <v>0</v>
      </c>
      <c r="D56" s="62">
        <v>0</v>
      </c>
      <c r="E56" s="62">
        <f t="shared" si="0"/>
        <v>7</v>
      </c>
      <c r="F56" s="74">
        <f t="shared" si="1"/>
        <v>7</v>
      </c>
      <c r="G56" s="61">
        <v>0</v>
      </c>
      <c r="H56" s="62">
        <v>0</v>
      </c>
      <c r="I56" s="62">
        <v>0</v>
      </c>
      <c r="J56" s="74">
        <f t="shared" si="2"/>
        <v>0</v>
      </c>
      <c r="K56" s="61">
        <v>0</v>
      </c>
      <c r="L56" s="62">
        <v>0</v>
      </c>
      <c r="M56" s="62">
        <v>0</v>
      </c>
      <c r="N56" s="74">
        <v>0</v>
      </c>
      <c r="O56" s="61">
        <v>0</v>
      </c>
      <c r="P56" s="62">
        <v>0</v>
      </c>
      <c r="Q56" s="62">
        <v>0</v>
      </c>
      <c r="R56" s="74">
        <f t="shared" si="3"/>
        <v>0</v>
      </c>
      <c r="S56" s="91" t="s">
        <v>402</v>
      </c>
      <c r="T56" s="186" t="s">
        <v>386</v>
      </c>
      <c r="U56" s="187" t="s">
        <v>334</v>
      </c>
      <c r="V56" s="180"/>
      <c r="W56" s="62"/>
      <c r="X56" s="62"/>
      <c r="Y56" s="62"/>
      <c r="Z56" s="75"/>
      <c r="AA56" s="72">
        <f t="shared" si="4"/>
        <v>7</v>
      </c>
    </row>
    <row r="57" spans="1:27" ht="36" x14ac:dyDescent="0.2">
      <c r="A57" s="36" t="s">
        <v>198</v>
      </c>
      <c r="B57" s="61">
        <f>[1]součet!$D$52</f>
        <v>694.1160000000001</v>
      </c>
      <c r="C57" s="62">
        <f>[1]součet!$E$52</f>
        <v>56.1</v>
      </c>
      <c r="D57" s="62">
        <f>[1]součet!$F$52</f>
        <v>13.618</v>
      </c>
      <c r="E57" s="62">
        <f t="shared" si="0"/>
        <v>763.83400000000017</v>
      </c>
      <c r="F57" s="74">
        <f t="shared" si="1"/>
        <v>750.21600000000012</v>
      </c>
      <c r="G57" s="61">
        <v>0</v>
      </c>
      <c r="H57" s="62">
        <v>0</v>
      </c>
      <c r="I57" s="62">
        <v>0</v>
      </c>
      <c r="J57" s="74">
        <f t="shared" si="2"/>
        <v>0</v>
      </c>
      <c r="K57" s="61">
        <v>0</v>
      </c>
      <c r="L57" s="62">
        <v>0</v>
      </c>
      <c r="M57" s="62">
        <v>0</v>
      </c>
      <c r="N57" s="74">
        <v>0</v>
      </c>
      <c r="O57" s="61">
        <v>0</v>
      </c>
      <c r="P57" s="62">
        <v>0</v>
      </c>
      <c r="Q57" s="62">
        <v>0</v>
      </c>
      <c r="R57" s="74">
        <f t="shared" si="3"/>
        <v>0</v>
      </c>
      <c r="S57" s="91" t="s">
        <v>402</v>
      </c>
      <c r="T57" s="186" t="s">
        <v>388</v>
      </c>
      <c r="U57" s="187" t="s">
        <v>338</v>
      </c>
      <c r="V57" s="180"/>
      <c r="W57" s="62"/>
      <c r="X57" s="62"/>
      <c r="Y57" s="62"/>
      <c r="Z57" s="75"/>
      <c r="AA57" s="72">
        <f t="shared" si="4"/>
        <v>763.83400000000017</v>
      </c>
    </row>
    <row r="58" spans="1:27" x14ac:dyDescent="0.2">
      <c r="A58" s="36" t="s">
        <v>209</v>
      </c>
      <c r="B58" s="61">
        <f>[1]součet!$D$64</f>
        <v>361.59249400000004</v>
      </c>
      <c r="C58" s="62">
        <f>[1]součet!$E$64</f>
        <v>105.5</v>
      </c>
      <c r="D58" s="62">
        <v>0</v>
      </c>
      <c r="E58" s="62">
        <f t="shared" si="0"/>
        <v>467.09249400000004</v>
      </c>
      <c r="F58" s="74">
        <f t="shared" si="1"/>
        <v>467.09249400000004</v>
      </c>
      <c r="G58" s="61">
        <v>0</v>
      </c>
      <c r="H58" s="62">
        <v>0</v>
      </c>
      <c r="I58" s="62">
        <v>0</v>
      </c>
      <c r="J58" s="74">
        <f t="shared" si="2"/>
        <v>0</v>
      </c>
      <c r="K58" s="61">
        <v>0</v>
      </c>
      <c r="L58" s="62">
        <v>0</v>
      </c>
      <c r="M58" s="62">
        <v>0</v>
      </c>
      <c r="N58" s="74">
        <v>0</v>
      </c>
      <c r="O58" s="61">
        <v>0</v>
      </c>
      <c r="P58" s="62">
        <v>0</v>
      </c>
      <c r="Q58" s="62">
        <v>0</v>
      </c>
      <c r="R58" s="74">
        <f t="shared" si="3"/>
        <v>0</v>
      </c>
      <c r="S58" s="91" t="s">
        <v>321</v>
      </c>
      <c r="T58" s="186" t="s">
        <v>381</v>
      </c>
      <c r="U58" s="187" t="s">
        <v>329</v>
      </c>
      <c r="V58" s="180"/>
      <c r="W58" s="62"/>
      <c r="X58" s="62"/>
      <c r="Y58" s="62"/>
      <c r="Z58" s="75"/>
      <c r="AA58" s="72">
        <f t="shared" si="4"/>
        <v>467.09249400000004</v>
      </c>
    </row>
    <row r="59" spans="1:27" ht="24" x14ac:dyDescent="0.2">
      <c r="A59" s="36" t="s">
        <v>210</v>
      </c>
      <c r="B59" s="61">
        <f>[1]součet!$D$65</f>
        <v>5</v>
      </c>
      <c r="C59" s="62">
        <v>0</v>
      </c>
      <c r="D59" s="62">
        <v>0</v>
      </c>
      <c r="E59" s="62">
        <f t="shared" si="0"/>
        <v>5</v>
      </c>
      <c r="F59" s="74">
        <f t="shared" si="1"/>
        <v>5</v>
      </c>
      <c r="G59" s="61">
        <v>0</v>
      </c>
      <c r="H59" s="62">
        <v>0</v>
      </c>
      <c r="I59" s="62">
        <v>0</v>
      </c>
      <c r="J59" s="74">
        <f t="shared" si="2"/>
        <v>0</v>
      </c>
      <c r="K59" s="61">
        <v>0</v>
      </c>
      <c r="L59" s="62">
        <v>0</v>
      </c>
      <c r="M59" s="62">
        <v>0</v>
      </c>
      <c r="N59" s="74">
        <v>0</v>
      </c>
      <c r="O59" s="61">
        <v>0</v>
      </c>
      <c r="P59" s="62">
        <v>0</v>
      </c>
      <c r="Q59" s="62">
        <v>0</v>
      </c>
      <c r="R59" s="74">
        <f t="shared" si="3"/>
        <v>0</v>
      </c>
      <c r="S59" s="91" t="s">
        <v>321</v>
      </c>
      <c r="T59" s="186" t="s">
        <v>375</v>
      </c>
      <c r="U59" s="187" t="s">
        <v>322</v>
      </c>
      <c r="V59" s="180"/>
      <c r="W59" s="62"/>
      <c r="X59" s="62"/>
      <c r="Y59" s="62"/>
      <c r="Z59" s="75"/>
      <c r="AA59" s="72">
        <f t="shared" si="4"/>
        <v>5</v>
      </c>
    </row>
    <row r="60" spans="1:27" ht="84" x14ac:dyDescent="0.2">
      <c r="A60" s="35" t="s">
        <v>278</v>
      </c>
      <c r="B60" s="61">
        <v>0</v>
      </c>
      <c r="C60" s="62">
        <v>0</v>
      </c>
      <c r="D60" s="62">
        <v>0</v>
      </c>
      <c r="E60" s="62">
        <v>0</v>
      </c>
      <c r="F60" s="98">
        <v>0</v>
      </c>
      <c r="G60" s="61">
        <v>0</v>
      </c>
      <c r="H60" s="62">
        <v>0</v>
      </c>
      <c r="I60" s="62">
        <v>0</v>
      </c>
      <c r="J60" s="75">
        <v>0</v>
      </c>
      <c r="K60" s="61">
        <v>0</v>
      </c>
      <c r="L60" s="62">
        <v>0</v>
      </c>
      <c r="M60" s="62">
        <v>0</v>
      </c>
      <c r="N60" s="74">
        <v>0</v>
      </c>
      <c r="O60" s="61">
        <v>0</v>
      </c>
      <c r="P60" s="62">
        <v>0</v>
      </c>
      <c r="Q60" s="62">
        <v>0</v>
      </c>
      <c r="R60" s="75">
        <v>0</v>
      </c>
      <c r="S60" s="42"/>
      <c r="T60" s="194"/>
      <c r="U60" s="23"/>
      <c r="V60" s="198" t="s">
        <v>434</v>
      </c>
      <c r="W60" s="62">
        <v>88.3</v>
      </c>
      <c r="X60" s="62">
        <v>17.899999999999999</v>
      </c>
      <c r="Y60" s="62">
        <v>30.9</v>
      </c>
      <c r="Z60" s="75">
        <v>0</v>
      </c>
      <c r="AA60" s="72">
        <f>SUM(W60:Z60)</f>
        <v>137.1</v>
      </c>
    </row>
    <row r="61" spans="1:27" ht="24" x14ac:dyDescent="0.2">
      <c r="A61" s="35" t="s">
        <v>426</v>
      </c>
      <c r="B61" s="61"/>
      <c r="C61" s="62"/>
      <c r="D61" s="62"/>
      <c r="E61" s="62"/>
      <c r="F61" s="98"/>
      <c r="G61" s="61"/>
      <c r="H61" s="62"/>
      <c r="I61" s="62"/>
      <c r="J61" s="75"/>
      <c r="K61" s="61"/>
      <c r="L61" s="62"/>
      <c r="M61" s="62"/>
      <c r="N61" s="74"/>
      <c r="O61" s="61"/>
      <c r="P61" s="62"/>
      <c r="Q61" s="62"/>
      <c r="R61" s="75"/>
      <c r="S61" s="42"/>
      <c r="T61" s="194"/>
      <c r="U61" s="23"/>
      <c r="V61" s="198" t="s">
        <v>433</v>
      </c>
      <c r="W61" s="62">
        <v>76.3</v>
      </c>
      <c r="X61" s="62">
        <v>69</v>
      </c>
      <c r="Y61" s="62">
        <v>7</v>
      </c>
      <c r="Z61" s="75">
        <v>0</v>
      </c>
      <c r="AA61" s="72">
        <f t="shared" ref="AA61:AA71" si="9">SUM(W61:Z61)</f>
        <v>152.30000000000001</v>
      </c>
    </row>
    <row r="62" spans="1:27" x14ac:dyDescent="0.2">
      <c r="A62" s="36" t="s">
        <v>215</v>
      </c>
      <c r="B62" s="61">
        <v>0</v>
      </c>
      <c r="C62" s="62">
        <v>0</v>
      </c>
      <c r="D62" s="62">
        <v>0</v>
      </c>
      <c r="E62" s="62">
        <v>0</v>
      </c>
      <c r="F62" s="98">
        <v>0</v>
      </c>
      <c r="G62" s="61">
        <v>0</v>
      </c>
      <c r="H62" s="62">
        <v>0</v>
      </c>
      <c r="I62" s="62">
        <v>0</v>
      </c>
      <c r="J62" s="75">
        <v>0</v>
      </c>
      <c r="K62" s="61">
        <v>0</v>
      </c>
      <c r="L62" s="62">
        <v>0</v>
      </c>
      <c r="M62" s="62">
        <v>0</v>
      </c>
      <c r="N62" s="74">
        <v>0</v>
      </c>
      <c r="O62" s="61">
        <v>0</v>
      </c>
      <c r="P62" s="62">
        <v>0</v>
      </c>
      <c r="Q62" s="62">
        <v>0</v>
      </c>
      <c r="R62" s="75">
        <v>0</v>
      </c>
      <c r="S62" s="91"/>
      <c r="T62" s="186"/>
      <c r="U62" s="187"/>
      <c r="V62" s="199"/>
      <c r="W62" s="62">
        <v>0</v>
      </c>
      <c r="X62" s="62">
        <v>0</v>
      </c>
      <c r="Y62" s="62">
        <v>169.6</v>
      </c>
      <c r="Z62" s="75">
        <v>6</v>
      </c>
      <c r="AA62" s="72">
        <f t="shared" si="9"/>
        <v>175.6</v>
      </c>
    </row>
    <row r="63" spans="1:27" ht="36" x14ac:dyDescent="0.2">
      <c r="A63" s="36" t="s">
        <v>214</v>
      </c>
      <c r="B63" s="61">
        <v>0</v>
      </c>
      <c r="C63" s="62">
        <v>0</v>
      </c>
      <c r="D63" s="62">
        <v>0</v>
      </c>
      <c r="E63" s="62">
        <v>0</v>
      </c>
      <c r="F63" s="98">
        <v>0</v>
      </c>
      <c r="G63" s="61">
        <v>0</v>
      </c>
      <c r="H63" s="62">
        <v>0</v>
      </c>
      <c r="I63" s="62">
        <v>0</v>
      </c>
      <c r="J63" s="75">
        <v>0</v>
      </c>
      <c r="K63" s="61">
        <v>0</v>
      </c>
      <c r="L63" s="62">
        <v>0</v>
      </c>
      <c r="M63" s="62">
        <v>0</v>
      </c>
      <c r="N63" s="74">
        <v>0</v>
      </c>
      <c r="O63" s="61">
        <v>0</v>
      </c>
      <c r="P63" s="62">
        <v>0</v>
      </c>
      <c r="Q63" s="62">
        <v>0</v>
      </c>
      <c r="R63" s="75">
        <v>0</v>
      </c>
      <c r="S63" s="91"/>
      <c r="T63" s="186"/>
      <c r="U63" s="187"/>
      <c r="V63" s="198" t="s">
        <v>421</v>
      </c>
      <c r="W63" s="62">
        <v>831.3</v>
      </c>
      <c r="X63" s="62">
        <v>129.69999999999999</v>
      </c>
      <c r="Y63" s="62">
        <v>650.70000000000005</v>
      </c>
      <c r="Z63" s="75">
        <v>115.5</v>
      </c>
      <c r="AA63" s="72">
        <f t="shared" si="9"/>
        <v>1727.2</v>
      </c>
    </row>
    <row r="64" spans="1:27" ht="36" x14ac:dyDescent="0.2">
      <c r="A64" s="35" t="s">
        <v>279</v>
      </c>
      <c r="B64" s="61">
        <v>0</v>
      </c>
      <c r="C64" s="62">
        <v>0</v>
      </c>
      <c r="D64" s="62">
        <v>0</v>
      </c>
      <c r="E64" s="62">
        <v>0</v>
      </c>
      <c r="F64" s="98">
        <v>0</v>
      </c>
      <c r="G64" s="61">
        <v>0</v>
      </c>
      <c r="H64" s="62">
        <v>0</v>
      </c>
      <c r="I64" s="62">
        <v>0</v>
      </c>
      <c r="J64" s="75">
        <v>0</v>
      </c>
      <c r="K64" s="61">
        <v>0</v>
      </c>
      <c r="L64" s="62">
        <v>0</v>
      </c>
      <c r="M64" s="62">
        <v>0</v>
      </c>
      <c r="N64" s="74">
        <v>0</v>
      </c>
      <c r="O64" s="61">
        <v>0</v>
      </c>
      <c r="P64" s="62">
        <v>0</v>
      </c>
      <c r="Q64" s="62">
        <v>0</v>
      </c>
      <c r="R64" s="75">
        <v>0</v>
      </c>
      <c r="S64" s="42"/>
      <c r="T64" s="192"/>
      <c r="U64" s="23"/>
      <c r="V64" s="198" t="s">
        <v>436</v>
      </c>
      <c r="W64" s="62">
        <v>512.70000000000005</v>
      </c>
      <c r="X64" s="62">
        <v>285.2</v>
      </c>
      <c r="Y64" s="62">
        <v>1294.8</v>
      </c>
      <c r="Z64" s="75">
        <v>120</v>
      </c>
      <c r="AA64" s="72">
        <f t="shared" si="9"/>
        <v>2212.6999999999998</v>
      </c>
    </row>
    <row r="65" spans="1:28" ht="144" x14ac:dyDescent="0.2">
      <c r="A65" s="36" t="s">
        <v>280</v>
      </c>
      <c r="B65" s="61">
        <v>0</v>
      </c>
      <c r="C65" s="62">
        <v>0</v>
      </c>
      <c r="D65" s="62">
        <v>0</v>
      </c>
      <c r="E65" s="62">
        <v>0</v>
      </c>
      <c r="F65" s="98">
        <v>0</v>
      </c>
      <c r="G65" s="61">
        <v>0</v>
      </c>
      <c r="H65" s="62">
        <v>0</v>
      </c>
      <c r="I65" s="62">
        <v>0</v>
      </c>
      <c r="J65" s="75">
        <v>0</v>
      </c>
      <c r="K65" s="61">
        <v>0</v>
      </c>
      <c r="L65" s="62">
        <v>0</v>
      </c>
      <c r="M65" s="62">
        <v>0</v>
      </c>
      <c r="N65" s="74">
        <v>0</v>
      </c>
      <c r="O65" s="61">
        <v>0</v>
      </c>
      <c r="P65" s="62">
        <v>0</v>
      </c>
      <c r="Q65" s="62">
        <v>0</v>
      </c>
      <c r="R65" s="75">
        <v>0</v>
      </c>
      <c r="S65" s="91"/>
      <c r="T65" s="186"/>
      <c r="U65" s="187"/>
      <c r="V65" s="198" t="s">
        <v>430</v>
      </c>
      <c r="W65" s="62">
        <v>983.2</v>
      </c>
      <c r="X65" s="62">
        <v>167.3</v>
      </c>
      <c r="Y65" s="62">
        <v>56.1</v>
      </c>
      <c r="Z65" s="75">
        <v>57.2</v>
      </c>
      <c r="AA65" s="72">
        <f t="shared" si="9"/>
        <v>1263.8</v>
      </c>
    </row>
    <row r="66" spans="1:28" ht="72" x14ac:dyDescent="0.2">
      <c r="A66" s="36" t="s">
        <v>212</v>
      </c>
      <c r="B66" s="61">
        <v>0</v>
      </c>
      <c r="C66" s="62">
        <v>0</v>
      </c>
      <c r="D66" s="62">
        <v>0</v>
      </c>
      <c r="E66" s="62">
        <v>0</v>
      </c>
      <c r="F66" s="98">
        <v>0</v>
      </c>
      <c r="G66" s="61">
        <v>0</v>
      </c>
      <c r="H66" s="62">
        <v>0</v>
      </c>
      <c r="I66" s="62">
        <v>0</v>
      </c>
      <c r="J66" s="75">
        <v>0</v>
      </c>
      <c r="K66" s="61">
        <v>0</v>
      </c>
      <c r="L66" s="62">
        <v>0</v>
      </c>
      <c r="M66" s="62">
        <v>0</v>
      </c>
      <c r="N66" s="74">
        <v>0</v>
      </c>
      <c r="O66" s="76">
        <v>0</v>
      </c>
      <c r="P66" s="62">
        <v>0</v>
      </c>
      <c r="Q66" s="62">
        <v>0</v>
      </c>
      <c r="R66" s="75">
        <v>0</v>
      </c>
      <c r="S66" s="91"/>
      <c r="T66" s="186"/>
      <c r="U66" s="187"/>
      <c r="V66" s="198" t="s">
        <v>431</v>
      </c>
      <c r="W66" s="62">
        <v>105.4</v>
      </c>
      <c r="X66" s="62">
        <v>266.5</v>
      </c>
      <c r="Y66" s="62">
        <v>130.19999999999999</v>
      </c>
      <c r="Z66" s="75">
        <v>10</v>
      </c>
      <c r="AA66" s="72">
        <f t="shared" si="9"/>
        <v>512.09999999999991</v>
      </c>
    </row>
    <row r="67" spans="1:28" ht="36" x14ac:dyDescent="0.2">
      <c r="A67" s="35" t="s">
        <v>281</v>
      </c>
      <c r="B67" s="61">
        <v>0</v>
      </c>
      <c r="C67" s="62">
        <v>0</v>
      </c>
      <c r="D67" s="62">
        <v>0</v>
      </c>
      <c r="E67" s="62">
        <v>0</v>
      </c>
      <c r="F67" s="98">
        <v>0</v>
      </c>
      <c r="G67" s="61">
        <v>0</v>
      </c>
      <c r="H67" s="62">
        <v>0</v>
      </c>
      <c r="I67" s="62">
        <v>0</v>
      </c>
      <c r="J67" s="75">
        <v>0</v>
      </c>
      <c r="K67" s="61">
        <v>0</v>
      </c>
      <c r="L67" s="62">
        <v>0</v>
      </c>
      <c r="M67" s="62">
        <v>0</v>
      </c>
      <c r="N67" s="74">
        <v>0</v>
      </c>
      <c r="O67" s="61">
        <v>0</v>
      </c>
      <c r="P67" s="62">
        <v>0</v>
      </c>
      <c r="Q67" s="62">
        <v>0</v>
      </c>
      <c r="R67" s="75">
        <v>0</v>
      </c>
      <c r="S67" s="42"/>
      <c r="T67" s="192"/>
      <c r="U67" s="23"/>
      <c r="V67" s="198" t="s">
        <v>405</v>
      </c>
      <c r="W67" s="62">
        <v>426</v>
      </c>
      <c r="X67" s="62">
        <v>109</v>
      </c>
      <c r="Y67" s="62">
        <v>18</v>
      </c>
      <c r="Z67" s="75">
        <v>0</v>
      </c>
      <c r="AA67" s="72">
        <f t="shared" si="9"/>
        <v>553</v>
      </c>
    </row>
    <row r="68" spans="1:28" ht="24" x14ac:dyDescent="0.2">
      <c r="A68" s="35" t="s">
        <v>282</v>
      </c>
      <c r="B68" s="61">
        <v>0</v>
      </c>
      <c r="C68" s="62">
        <v>0</v>
      </c>
      <c r="D68" s="62">
        <v>0</v>
      </c>
      <c r="E68" s="62">
        <v>0</v>
      </c>
      <c r="F68" s="98">
        <v>0</v>
      </c>
      <c r="G68" s="61">
        <v>0</v>
      </c>
      <c r="H68" s="62">
        <v>0</v>
      </c>
      <c r="I68" s="62">
        <v>0</v>
      </c>
      <c r="J68" s="75">
        <v>0</v>
      </c>
      <c r="K68" s="61">
        <v>0</v>
      </c>
      <c r="L68" s="62">
        <v>0</v>
      </c>
      <c r="M68" s="62">
        <v>0</v>
      </c>
      <c r="N68" s="74">
        <v>0</v>
      </c>
      <c r="O68" s="61">
        <v>83.8</v>
      </c>
      <c r="P68" s="62">
        <v>0</v>
      </c>
      <c r="Q68" s="62">
        <v>0</v>
      </c>
      <c r="R68" s="75">
        <v>83.8</v>
      </c>
      <c r="S68" s="93"/>
      <c r="T68" s="193"/>
      <c r="U68" s="146"/>
      <c r="V68" s="198" t="s">
        <v>432</v>
      </c>
      <c r="W68" s="62">
        <v>1506.8</v>
      </c>
      <c r="X68" s="62">
        <v>197.4</v>
      </c>
      <c r="Y68" s="62">
        <v>580</v>
      </c>
      <c r="Z68" s="75">
        <v>129.19999999999999</v>
      </c>
      <c r="AA68" s="72">
        <f t="shared" si="9"/>
        <v>2413.3999999999996</v>
      </c>
    </row>
    <row r="69" spans="1:28" ht="108" x14ac:dyDescent="0.2">
      <c r="A69" s="35" t="s">
        <v>283</v>
      </c>
      <c r="B69" s="61">
        <v>0</v>
      </c>
      <c r="C69" s="62">
        <v>0</v>
      </c>
      <c r="D69" s="62">
        <v>0</v>
      </c>
      <c r="E69" s="62">
        <v>0</v>
      </c>
      <c r="F69" s="98">
        <v>0</v>
      </c>
      <c r="G69" s="61">
        <v>0</v>
      </c>
      <c r="H69" s="62">
        <v>0</v>
      </c>
      <c r="I69" s="62">
        <v>0</v>
      </c>
      <c r="J69" s="75">
        <v>0</v>
      </c>
      <c r="K69" s="61">
        <v>0</v>
      </c>
      <c r="L69" s="62">
        <v>0</v>
      </c>
      <c r="M69" s="62">
        <v>0</v>
      </c>
      <c r="N69" s="74">
        <v>0</v>
      </c>
      <c r="O69" s="61">
        <v>0</v>
      </c>
      <c r="P69" s="62">
        <v>0</v>
      </c>
      <c r="Q69" s="62">
        <v>0</v>
      </c>
      <c r="R69" s="75">
        <v>0</v>
      </c>
      <c r="S69" s="93"/>
      <c r="T69" s="193"/>
      <c r="U69" s="146"/>
      <c r="V69" s="198" t="s">
        <v>437</v>
      </c>
      <c r="W69" s="62">
        <v>541</v>
      </c>
      <c r="X69" s="62">
        <v>99.2</v>
      </c>
      <c r="Y69" s="62">
        <v>1903.9</v>
      </c>
      <c r="Z69" s="75">
        <v>548.6</v>
      </c>
      <c r="AA69" s="72">
        <f t="shared" si="9"/>
        <v>3092.7000000000003</v>
      </c>
    </row>
    <row r="70" spans="1:28" ht="120" x14ac:dyDescent="0.2">
      <c r="A70" s="48" t="s">
        <v>284</v>
      </c>
      <c r="B70" s="65">
        <v>0</v>
      </c>
      <c r="C70" s="66">
        <v>0</v>
      </c>
      <c r="D70" s="66">
        <v>0</v>
      </c>
      <c r="E70" s="66">
        <v>0</v>
      </c>
      <c r="F70" s="77">
        <v>0</v>
      </c>
      <c r="G70" s="65">
        <v>0</v>
      </c>
      <c r="H70" s="66">
        <v>0</v>
      </c>
      <c r="I70" s="66">
        <v>0</v>
      </c>
      <c r="J70" s="81">
        <v>0</v>
      </c>
      <c r="K70" s="65">
        <v>0</v>
      </c>
      <c r="L70" s="66">
        <v>0</v>
      </c>
      <c r="M70" s="66">
        <v>0</v>
      </c>
      <c r="N70" s="77">
        <v>0</v>
      </c>
      <c r="O70" s="65">
        <v>0</v>
      </c>
      <c r="P70" s="66">
        <v>0</v>
      </c>
      <c r="Q70" s="66">
        <v>0</v>
      </c>
      <c r="R70" s="82">
        <v>0</v>
      </c>
      <c r="S70" s="178"/>
      <c r="T70" s="195"/>
      <c r="U70" s="150"/>
      <c r="V70" s="200" t="s">
        <v>435</v>
      </c>
      <c r="W70" s="66">
        <v>727.5</v>
      </c>
      <c r="X70" s="66">
        <v>82.3</v>
      </c>
      <c r="Y70" s="66">
        <v>921.1</v>
      </c>
      <c r="Z70" s="82">
        <v>156.9</v>
      </c>
      <c r="AA70" s="72">
        <f t="shared" si="9"/>
        <v>1887.8000000000002</v>
      </c>
    </row>
    <row r="71" spans="1:28" ht="24.75" thickBot="1" x14ac:dyDescent="0.25">
      <c r="A71" s="25" t="s">
        <v>404</v>
      </c>
      <c r="B71" s="67">
        <v>0</v>
      </c>
      <c r="C71" s="68">
        <v>0</v>
      </c>
      <c r="D71" s="68">
        <v>0</v>
      </c>
      <c r="E71" s="68">
        <v>0</v>
      </c>
      <c r="F71" s="78">
        <v>0</v>
      </c>
      <c r="G71" s="67">
        <v>0</v>
      </c>
      <c r="H71" s="68">
        <v>0</v>
      </c>
      <c r="I71" s="68">
        <v>0</v>
      </c>
      <c r="J71" s="80">
        <v>0</v>
      </c>
      <c r="K71" s="67">
        <v>0</v>
      </c>
      <c r="L71" s="68">
        <v>0</v>
      </c>
      <c r="M71" s="68">
        <v>0</v>
      </c>
      <c r="N71" s="78">
        <v>0</v>
      </c>
      <c r="O71" s="67">
        <v>0</v>
      </c>
      <c r="P71" s="68">
        <v>0</v>
      </c>
      <c r="Q71" s="68">
        <v>0</v>
      </c>
      <c r="R71" s="79">
        <v>0</v>
      </c>
      <c r="S71" s="94"/>
      <c r="T71" s="196"/>
      <c r="U71" s="197"/>
      <c r="V71" s="181" t="s">
        <v>406</v>
      </c>
      <c r="W71" s="110">
        <v>5613.9</v>
      </c>
      <c r="X71" s="110">
        <v>13525.3</v>
      </c>
      <c r="Y71" s="110">
        <v>0</v>
      </c>
      <c r="Z71" s="111">
        <v>0</v>
      </c>
      <c r="AA71" s="212">
        <f t="shared" si="9"/>
        <v>19139.199999999997</v>
      </c>
    </row>
    <row r="72" spans="1:28" x14ac:dyDescent="0.2">
      <c r="Y72" s="211"/>
      <c r="Z72" s="211"/>
      <c r="AA72" s="211"/>
      <c r="AB72" s="211"/>
    </row>
  </sheetData>
  <sortState ref="A4:AA71">
    <sortCondition ref="S4:S71"/>
    <sortCondition ref="T4:T71"/>
  </sortState>
  <mergeCells count="7">
    <mergeCell ref="B2:F2"/>
    <mergeCell ref="Y2:Z2"/>
    <mergeCell ref="K2:N2"/>
    <mergeCell ref="O2:R2"/>
    <mergeCell ref="S2:U2"/>
    <mergeCell ref="G2:J2"/>
    <mergeCell ref="V2:X2"/>
  </mergeCells>
  <pageMargins left="0.70866141732283472" right="0.70866141732283472" top="0.78740157480314965" bottom="0.78740157480314965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2019_2020 vazba RAP na SRR</vt:lpstr>
      <vt:lpstr>aktivity_APSRR_význam</vt:lpstr>
      <vt:lpstr>2019_2020_vazba RAP na SRK</vt:lpstr>
      <vt:lpstr>2019_2020_financování RAP</vt:lpstr>
      <vt:lpstr>2019_2020 finanční plán RAP</vt:lpstr>
      <vt:lpstr>'2019_2020 finanční plán RAP'!Názvy_tisku</vt:lpstr>
      <vt:lpstr>'2019_2020 vazba RAP na SRR'!Názvy_tisku</vt:lpstr>
      <vt:lpstr>'2019_2020_financování RAP'!Názvy_tisku</vt:lpstr>
      <vt:lpstr>'2019_2020_vazba RAP na SRK'!Názvy_tisku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jan</cp:lastModifiedBy>
  <cp:lastPrinted>2017-07-28T08:14:07Z</cp:lastPrinted>
  <dcterms:created xsi:type="dcterms:W3CDTF">2015-03-06T10:54:02Z</dcterms:created>
  <dcterms:modified xsi:type="dcterms:W3CDTF">2018-07-25T10:27:44Z</dcterms:modified>
</cp:coreProperties>
</file>