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-my.sharepoint.com/personal/kasina_vojtech_kr-jihomoravsky_cz/Documents/Záloha disku O_Kasina/3. PS + RSK JMK + SRSK/PS/SO/13. videokonf. jednání PS SO - 16.3.2021/Podklady pro jednání/"/>
    </mc:Choice>
  </mc:AlternateContent>
  <xr:revisionPtr revIDLastSave="2" documentId="8_{8BE71703-A925-4311-9497-8D69C1F0546C}" xr6:coauthVersionLast="45" xr6:coauthVersionMax="45" xr10:uidLastSave="{3AD00A27-D3D2-4494-BF4B-0C6704DA912D}"/>
  <bookViews>
    <workbookView xWindow="-120" yWindow="-120" windowWidth="24240" windowHeight="13140" activeTab="2" xr2:uid="{00000000-000D-0000-FFFF-FFFF00000000}"/>
  </bookViews>
  <sheets>
    <sheet name="Silnice_II_tridy" sheetId="3" r:id="rId1"/>
    <sheet name="IZS" sheetId="5" r:id="rId2"/>
    <sheet name="Deinstitucionalizace" sheetId="4" r:id="rId3"/>
    <sheet name="SŠ-VOŠ-Konzervatoře" sheetId="6" r:id="rId4"/>
    <sheet name="Spec. školy" sheetId="7" r:id="rId5"/>
  </sheets>
  <definedNames>
    <definedName name="_xlnm._FilterDatabase" localSheetId="2" hidden="1">Deinstitucionalizace!$A$3:$Q$3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4" l="1"/>
  <c r="P7" i="4"/>
  <c r="P4" i="4"/>
  <c r="P8" i="4"/>
  <c r="P9" i="4"/>
  <c r="P10" i="4"/>
  <c r="P11" i="4"/>
  <c r="P12" i="4"/>
  <c r="P13" i="4"/>
  <c r="P14" i="4"/>
  <c r="P5" i="4"/>
  <c r="G10" i="4" l="1"/>
  <c r="K15" i="4" l="1"/>
  <c r="G7" i="4"/>
  <c r="G4" i="4"/>
  <c r="G8" i="4"/>
  <c r="G9" i="4"/>
  <c r="G11" i="4"/>
  <c r="G12" i="4"/>
  <c r="G13" i="4"/>
  <c r="G14" i="4"/>
  <c r="G6" i="4"/>
  <c r="G5" i="4"/>
  <c r="F15" i="4"/>
  <c r="G15" i="4" l="1"/>
</calcChain>
</file>

<file path=xl/sharedStrings.xml><?xml version="1.0" encoding="utf-8"?>
<sst xmlns="http://schemas.openxmlformats.org/spreadsheetml/2006/main" count="244" uniqueCount="131">
  <si>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</si>
  <si>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</si>
  <si>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</si>
  <si>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</si>
  <si>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</si>
  <si>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</si>
  <si>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</si>
  <si>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>Naplňování indikátorů IROP</t>
  </si>
  <si>
    <t xml:space="preserve">Stav připravenosti projektu k realizaci </t>
  </si>
  <si>
    <t>začátek</t>
  </si>
  <si>
    <t>konec</t>
  </si>
  <si>
    <t xml:space="preserve">celkové výdaje projektu  </t>
  </si>
  <si>
    <t>z toho předpokládané způsobilé výdaje EFRR</t>
  </si>
  <si>
    <t>zahájení realizace</t>
  </si>
  <si>
    <t>ukončení realizace</t>
  </si>
  <si>
    <t>název indikátoru</t>
  </si>
  <si>
    <t>cílová hodnota dosažená realizací  projektu</t>
  </si>
  <si>
    <t>stručný popis dle podmínek IROP, např. zpracovaná PD, zajištěné výkupy, výber dodavatele</t>
  </si>
  <si>
    <t>vydané stavební povolení ano/ne</t>
  </si>
  <si>
    <t>do výše stanovené alokace</t>
  </si>
  <si>
    <t>náhradní projekty</t>
  </si>
  <si>
    <t>Integrovaný záchranný systém - zdravotní služby</t>
  </si>
  <si>
    <t>Stručný obsah projektu</t>
  </si>
  <si>
    <t xml:space="preserve">Žadatel </t>
  </si>
  <si>
    <t>Adresa žadatele, kontaktní údaje žadatele</t>
  </si>
  <si>
    <t>do výše stanovené= alokace</t>
  </si>
  <si>
    <t>Souhrnný rámec pro investice do infrastruktury středních a vyšších odborných škol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</si>
  <si>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</si>
  <si>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</si>
  <si>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</si>
  <si>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</si>
  <si>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</si>
  <si>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i/>
        <sz val="10"/>
        <rFont val="Calibri"/>
        <family val="2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</si>
  <si>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</si>
  <si>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t>Typ projektu 2):</t>
  </si>
  <si>
    <t>Název orgamizace</t>
  </si>
  <si>
    <t>Zřizovatel (název, IČ)</t>
  </si>
  <si>
    <t>IČ školy či školského zařízení</t>
  </si>
  <si>
    <t>IZO</t>
  </si>
  <si>
    <t>REDIZO</t>
  </si>
  <si>
    <t>celkové výdaje projektu</t>
  </si>
  <si>
    <t>z toho podíl EFRR 1)</t>
  </si>
  <si>
    <t>s vazbou na podporovanou oblast IROP</t>
  </si>
  <si>
    <t>Zázemí pro školní poradenské pracoviště</t>
  </si>
  <si>
    <t>Zázemí pro pedagogické i nepedagogické pracovníky škol</t>
  </si>
  <si>
    <t>Vnitřní/venkovní zázemí pro komunitní aktivity vedoucí k sociální inkluzi</t>
  </si>
  <si>
    <t>budování zázemí školních klubů pro žáky nižšího stupně víceletých gymnázií</t>
  </si>
  <si>
    <t xml:space="preserve">cizíc jazyky
</t>
  </si>
  <si>
    <t xml:space="preserve">přírodní vědy 
</t>
  </si>
  <si>
    <t>polytechnické vzdělávání</t>
  </si>
  <si>
    <t xml:space="preserve">práce s digitálními tech.
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</si>
  <si>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</si>
  <si>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Pozn.:</t>
  </si>
  <si>
    <t>Doplněno 2) i v tabulce</t>
  </si>
  <si>
    <t>Pokud je součástí projektu, doplňte křížek.</t>
  </si>
  <si>
    <t xml:space="preserve">Konektivita a vnitřní připojení školy může být součástí projektu vždy, zohledněte v předpokládaných výdajích. </t>
  </si>
  <si>
    <t>Definice přírodních věd bude součástí dokumentace k příslušné výzvě vyhlášené v rámci IROP dle definice MŠMT.</t>
  </si>
  <si>
    <t>Definice polytechnických oborů bude součástí dokumentace k příslušné výzvě vyhlášené v rámci IROP dle definice MŠMT.</t>
  </si>
  <si>
    <t>Schopnost práce s digitálními technologiemi bude podporována prostřednictvím odborných učeben pro výuku informatiky a dále pouze ve vazbě na cizí jazyk, přírodní vědy, technické a řemeslné obory.</t>
  </si>
  <si>
    <t>Zázemí pro pedagogické i nepedagogické pracovníky škol bude možné v IROP realizovat pouze jakou součást projektu s dalšími aktivitami, nikoliv jako samostatný projekt.</t>
  </si>
  <si>
    <t xml:space="preserve">Souhrnný rámec pro investice do infrastruktury školských poradenských zařízení a vzdělávání ve školách a třídách zřízených dle § 16 odst. 9 školského zákona </t>
  </si>
  <si>
    <t xml:space="preserve">Jihomoravský kraj </t>
  </si>
  <si>
    <t>Žerotínovo nám. 449/3, 601 82 Brno, ID datové schránky: x2pbqzq</t>
  </si>
  <si>
    <t>Transformace DOZP Domov Horizont, p.o. I.</t>
  </si>
  <si>
    <t>Transformace DOZP Habrovanský zámek, p.o. I.</t>
  </si>
  <si>
    <t>Transformace DOZP Habrovanský zámek, p.o. II.</t>
  </si>
  <si>
    <t>Transformace DZR Emin zámek, p.o. I.</t>
  </si>
  <si>
    <t>Transformace DZR Emin zámek, p.o. II.</t>
  </si>
  <si>
    <t>6, 2023</t>
  </si>
  <si>
    <t>1, 2023</t>
  </si>
  <si>
    <t>1, 2025</t>
  </si>
  <si>
    <t>1, 2027</t>
  </si>
  <si>
    <t>počet klientů</t>
  </si>
  <si>
    <t>1, 2026</t>
  </si>
  <si>
    <t>Transformace DOZP Domov Horizont, p.o. II.</t>
  </si>
  <si>
    <t>1, 2024</t>
  </si>
  <si>
    <t xml:space="preserve">Transformace DOZP Paprsek, p.o. - pokračování Kunštát </t>
  </si>
  <si>
    <t>Pro zahájení transformace DOZP Emin zámek, p.o. - koupě pozemku a výstavba rodinných domů v Jihomoravském kraji za účelem provozování komunitní služby DZR ve 2 domácnostech .</t>
  </si>
  <si>
    <t xml:space="preserve">Transformace DOZP Srdce v domě, p.o. - pokračování Lednice </t>
  </si>
  <si>
    <t>V rámci pokračující transformace DOZP Srdce v domě, p.o. - koupě rodinného domu v městě Lednice za účelem provozování chráněného bydlení v 1 domácnosti.</t>
  </si>
  <si>
    <t>6, 2021</t>
  </si>
  <si>
    <t>V rámci pokračující transformace DOZP Domov Horizont, p.o. - koupě pozemku a výstavba rodinných domů v okresu Hodonín za účelem provozování komunitní služby DZR pro osoby s PAS.</t>
  </si>
  <si>
    <t>V rámci pokračující transformace DOZP Domov Horizont, p.o. - koupě pozemku a výstavba rodinných domů v okresu Hodonín za účelem provozování komunitní služby DZR pro osoby s poruchami chování.</t>
  </si>
  <si>
    <t>V rámci pokračující transformace DOZP Paprsek, p.o. - koupě pozemku a výstavba rodinného domu v městě Kunštát za účelem provozování komunitní služby DOZP s vyšší mírou podpory ve 2 domácnostech .</t>
  </si>
  <si>
    <t>V rámci pokračující transformace DOZP Zámek Břežany, p.o. - koupě pozemku a výstavba rodinného domu v okresu Znojmo za účelem provozování komunitní služby DOZP s vysokou mírou závislosti ve 2 domácnostech .</t>
  </si>
  <si>
    <t>Pro zahájení transformace DOZP Habrovanský zámek, p.o. - koupě pozemku a výstavba rodinných domů v Jihomoravském kraji za účelem provozování komunitní služby DOZP s tělesným postižením ve 2 bezbariérových domácnostech .</t>
  </si>
  <si>
    <t>Pro zahájení transformace DOZP Habrovanský zámek, p.o. - koupě pozemku a výstavba rodinných domů v Jihomoravském kraji za účelem provozování komunitní služby DOZP pro osoby s těžkým tělesným postižením ve 2 bezbariérových domácnostech .</t>
  </si>
  <si>
    <t>V rámci pokračující transformace v zařízeních příspěvkových organizací JMK (Srdce v domě, Zámek Břežany, Paprsek, Domov Horizont) - koupě bytů či rodinných domů v Jihomoravském kraji za účelem navýšení počtu chráněných bydlení a umožnění klientům opustit ústavní služby.</t>
  </si>
  <si>
    <t>Pokračující transformace v zařízeních příspěvkových organizací JMK - rozvoj chráněných bydlení I.</t>
  </si>
  <si>
    <t>Pro zahájení a pokračování transformace v zařízeních příspěvkových organizací JMK (Habrovanský zámek, Zámeček Střelice, Emin zámek) - koupě bytů či rodinných domů v Jihomoravském kraji za účelem provozování chráněných bydlení.</t>
  </si>
  <si>
    <t>Pokračující transformace v zařízeních příspěvkových organizací JMK - rozvoj chráněných bydlení II.</t>
  </si>
  <si>
    <t>Transformace DOZP Zámek Břežany, p.o. - pokračování I. (Višňové)</t>
  </si>
  <si>
    <t>Prioritizace dle hodnocení</t>
  </si>
  <si>
    <t>Kritérium 3</t>
  </si>
  <si>
    <t>Kritérium 1</t>
  </si>
  <si>
    <t>Kritérium 2</t>
  </si>
  <si>
    <t>Kritérium 4</t>
  </si>
  <si>
    <t>součet bodů dle kritérií</t>
  </si>
  <si>
    <t>HODNOTÍCÍ KRITÉRIA PRO PRIORITIZACI</t>
  </si>
  <si>
    <t>Kritérium 1: Stupeň rozpracovanosti projektu (max. 5 bodů)</t>
  </si>
  <si>
    <t>5 bodů -</t>
  </si>
  <si>
    <t>nemovitost pro realizaci projektu je majetkem kraje, příp. je podepsána smlouva o smlouvě budoucí kupní, současně je schválen záměr realizace projektu ZJMK (dokladem je výpis z KN, příp. smlouva)</t>
  </si>
  <si>
    <t>4 body –</t>
  </si>
  <si>
    <t>ZJMK schválilo záměr realizace projektu s konkretizací nemovitosti, vč. vyčlenění finanční alokace v rozpočtu JMK na realizaci (dokladem je usnesení ZJMK)</t>
  </si>
  <si>
    <t xml:space="preserve">3 body – </t>
  </si>
  <si>
    <t xml:space="preserve">probíhají aktivní jednání s majitelem nemovitosti o odkupu konkrétní nemovitosti krajem (dokladem je vyjádření vůle vlastníka nemovitosti, např. usnesení zastupitelstva obce, záznam z jednání s vlastníkem) </t>
  </si>
  <si>
    <t>Kritérium 2: Úroveň zapojení organizace do procesu transformace (max. 5 bodů)</t>
  </si>
  <si>
    <t>finalizace transformace</t>
  </si>
  <si>
    <t>(organizace bude mít po realizaci projektu výhradně zařízení, která splňují paramenty komunitní služby)</t>
  </si>
  <si>
    <t xml:space="preserve">4 body - </t>
  </si>
  <si>
    <t>probíhající transformace s předchozí zkušeností s nabytím nemovitosti</t>
  </si>
  <si>
    <t>(organizace již úspěšně realizovala investiční TR projekty, některá zařízení organizace splňují paramenty komunitní služby, nadále zůstává i zařízení ústavního charakteru, probíhá tvorba navazujícího TR plánu pro přechod dalších klientů do komunity)</t>
  </si>
  <si>
    <t>3 body -  </t>
  </si>
  <si>
    <t>probíhající transformace</t>
  </si>
  <si>
    <t>(organizace je zapojena do transformace bez investiční zkušenosti – např. formou pronájmů nemovitostí, některá zařízení organizace splňují paramenty komunitní služby, nadále zůstává i zařízení ústavního charakteru, je schválen TR plán, příp. probíhá tvorba navazujícího TR plánu)</t>
  </si>
  <si>
    <t xml:space="preserve">2 body – </t>
  </si>
  <si>
    <t>zahájení transformace</t>
  </si>
  <si>
    <t>(v organizaci se pravidelně schází TR tým (nejméně 1x/měsíc), probíhá vyhodnocování míry nezbytné podpory klientů v zařízení ústavního charakteru, je připravován přechod klientů do komunity, probíhá tvorba TR plánu)</t>
  </si>
  <si>
    <t>1 bod -  </t>
  </si>
  <si>
    <t>příprava na transformaci</t>
  </si>
  <si>
    <t>(organizace projevila vůli k deinstitucionalizaci - např. v rozvojovém plánu, dopisem zřizovateli, je sestavován TR tým, probíhá cílené vzdělávání pracovníků na téma deinstitucionalizace, jsou zpracovávány analýzy stávajícího stavu apod.)            </t>
  </si>
  <si>
    <t>Kritérium 3: Počet klientů přecházejících do komunitních služeb při realizaci projektu (max. 3 body)</t>
  </si>
  <si>
    <t>24 a více klientů</t>
  </si>
  <si>
    <t>12-23 klientů</t>
  </si>
  <si>
    <t xml:space="preserve">1 bod – </t>
  </si>
  <si>
    <t xml:space="preserve">1-11 klientů </t>
  </si>
  <si>
    <t>Kritérium 4: Speciální bonifikace (max. 3 body)</t>
  </si>
  <si>
    <t>3 body –</t>
  </si>
  <si>
    <t xml:space="preserve">projekt nahrazuje dříve schválený projekt, který nebyl zrealizován z objektivních příčin (důležité je umožnit přechod do komunity klientům, kteří o tuto změnu dlouhodobě usilují) </t>
  </si>
  <si>
    <t>nová komunitní služba bude sloužit osobám s poruchami chování nebo PAS (je reflektována dlouhodobá rozvojová priorita JMK - tyto služby jsou zastoupeny v nedostačujícím počtu)</t>
  </si>
  <si>
    <t>Příloha č. 3 - Aktivita RAP JMK Deinstitucionalizace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</si>
</sst>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16"/>
      <color rgb="FF2E74B5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 applyFill="1" applyAlignment="1">
      <alignment vertical="top"/>
    </xf>
    <xf numFmtId="0" fontId="0" fillId="0" borderId="0" xfId="0" applyBorder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11" fillId="0" borderId="0" xfId="0" applyFont="1"/>
    <xf numFmtId="0" fontId="0" fillId="4" borderId="0" xfId="0" applyFill="1"/>
    <xf numFmtId="0" fontId="0" fillId="0" borderId="25" xfId="0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0" fillId="0" borderId="32" xfId="0" applyBorder="1"/>
    <xf numFmtId="0" fontId="0" fillId="0" borderId="3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17" xfId="0" applyFont="1" applyFill="1" applyBorder="1" applyAlignment="1">
      <alignment vertical="top" wrapText="1"/>
    </xf>
    <xf numFmtId="0" fontId="5" fillId="4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5" fillId="0" borderId="25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workbookViewId="0">
      <selection sqref="A1:M1"/>
    </sheetView>
  </sheetViews>
  <sheetFormatPr defaultRowHeight="15" x14ac:dyDescent="0.25"/>
  <cols>
    <col min="1" max="1" width="17.28515625" customWidth="1"/>
    <col min="2" max="3" width="14.42578125" customWidth="1"/>
    <col min="4" max="5" width="11" customWidth="1"/>
    <col min="12" max="13" width="14.42578125" customWidth="1"/>
  </cols>
  <sheetData>
    <row r="1" spans="1:13" ht="15.75" thickBot="1" x14ac:dyDescent="0.3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34.5" customHeight="1" x14ac:dyDescent="0.25">
      <c r="A2" s="56" t="s">
        <v>1</v>
      </c>
      <c r="B2" s="58" t="s">
        <v>2</v>
      </c>
      <c r="C2" s="54" t="s">
        <v>3</v>
      </c>
      <c r="D2" s="52" t="s">
        <v>4</v>
      </c>
      <c r="E2" s="53"/>
      <c r="F2" s="50" t="s">
        <v>5</v>
      </c>
      <c r="G2" s="51"/>
      <c r="H2" s="52" t="s">
        <v>6</v>
      </c>
      <c r="I2" s="53"/>
      <c r="J2" s="52" t="s">
        <v>7</v>
      </c>
      <c r="K2" s="53"/>
      <c r="L2" s="52" t="s">
        <v>8</v>
      </c>
      <c r="M2" s="53"/>
    </row>
    <row r="3" spans="1:13" s="1" customFormat="1" ht="84.95" customHeight="1" thickBot="1" x14ac:dyDescent="0.3">
      <c r="A3" s="57"/>
      <c r="B3" s="59"/>
      <c r="C3" s="55"/>
      <c r="D3" s="23" t="s">
        <v>9</v>
      </c>
      <c r="E3" s="24" t="s">
        <v>10</v>
      </c>
      <c r="F3" s="25" t="s">
        <v>11</v>
      </c>
      <c r="G3" s="19" t="s">
        <v>12</v>
      </c>
      <c r="H3" s="20" t="s">
        <v>13</v>
      </c>
      <c r="I3" s="21" t="s">
        <v>14</v>
      </c>
      <c r="J3" s="18" t="s">
        <v>15</v>
      </c>
      <c r="K3" s="22" t="s">
        <v>16</v>
      </c>
      <c r="L3" s="18" t="s">
        <v>17</v>
      </c>
      <c r="M3" s="26" t="s">
        <v>18</v>
      </c>
    </row>
    <row r="4" spans="1:13" x14ac:dyDescent="0.25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/>
    </row>
    <row r="5" spans="1:13" x14ac:dyDescent="0.25">
      <c r="A5" s="13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4"/>
    </row>
    <row r="6" spans="1:13" x14ac:dyDescent="0.25">
      <c r="A6" s="13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3" ht="15.75" thickBot="1" x14ac:dyDescent="0.3">
      <c r="A7" s="15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x14ac:dyDescent="0.25">
      <c r="A8" s="2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3" t="s">
        <v>20</v>
      </c>
    </row>
  </sheetData>
  <mergeCells count="9"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"/>
  <sheetViews>
    <sheetView workbookViewId="0">
      <selection sqref="A1:K1"/>
    </sheetView>
  </sheetViews>
  <sheetFormatPr defaultRowHeight="15" x14ac:dyDescent="0.25"/>
  <cols>
    <col min="1" max="1" width="10.85546875" customWidth="1"/>
  </cols>
  <sheetData>
    <row r="1" spans="1:11" ht="15.75" thickBot="1" x14ac:dyDescent="0.3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60"/>
    </row>
    <row r="2" spans="1:11" ht="40.5" customHeight="1" x14ac:dyDescent="0.25">
      <c r="A2" s="56" t="s">
        <v>1</v>
      </c>
      <c r="B2" s="58" t="s">
        <v>2</v>
      </c>
      <c r="C2" s="56" t="s">
        <v>22</v>
      </c>
      <c r="D2" s="62" t="s">
        <v>23</v>
      </c>
      <c r="E2" s="64" t="s">
        <v>24</v>
      </c>
      <c r="F2" s="66" t="s">
        <v>5</v>
      </c>
      <c r="G2" s="51"/>
      <c r="H2" s="52" t="s">
        <v>6</v>
      </c>
      <c r="I2" s="53"/>
      <c r="J2" s="52" t="s">
        <v>7</v>
      </c>
      <c r="K2" s="53"/>
    </row>
    <row r="3" spans="1:11" ht="76.5" x14ac:dyDescent="0.25">
      <c r="A3" s="61"/>
      <c r="B3" s="59"/>
      <c r="C3" s="57"/>
      <c r="D3" s="63"/>
      <c r="E3" s="65"/>
      <c r="F3" s="18" t="s">
        <v>11</v>
      </c>
      <c r="G3" s="19" t="s">
        <v>12</v>
      </c>
      <c r="H3" s="20" t="s">
        <v>13</v>
      </c>
      <c r="I3" s="21" t="s">
        <v>14</v>
      </c>
      <c r="J3" s="18" t="s">
        <v>15</v>
      </c>
      <c r="K3" s="22" t="s">
        <v>16</v>
      </c>
    </row>
    <row r="4" spans="1:11" x14ac:dyDescent="0.25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2"/>
    </row>
    <row r="5" spans="1:11" x14ac:dyDescent="0.25">
      <c r="A5" s="13">
        <v>2</v>
      </c>
      <c r="B5" s="8"/>
      <c r="C5" s="8"/>
      <c r="D5" s="8"/>
      <c r="E5" s="8"/>
      <c r="F5" s="8"/>
      <c r="G5" s="8"/>
      <c r="H5" s="8"/>
      <c r="I5" s="8"/>
      <c r="J5" s="8"/>
      <c r="K5" s="14"/>
    </row>
    <row r="6" spans="1:11" x14ac:dyDescent="0.25">
      <c r="A6" s="13">
        <v>3</v>
      </c>
      <c r="B6" s="8"/>
      <c r="C6" s="8"/>
      <c r="D6" s="8"/>
      <c r="E6" s="8"/>
      <c r="F6" s="8"/>
      <c r="G6" s="8"/>
      <c r="H6" s="8"/>
      <c r="I6" s="8"/>
      <c r="J6" s="8"/>
      <c r="K6" s="14"/>
    </row>
    <row r="7" spans="1:11" ht="15.75" thickBot="1" x14ac:dyDescent="0.3">
      <c r="A7" s="15">
        <v>4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x14ac:dyDescent="0.25">
      <c r="A8" s="2" t="s">
        <v>19</v>
      </c>
    </row>
    <row r="9" spans="1:11" x14ac:dyDescent="0.25">
      <c r="A9" s="2"/>
    </row>
    <row r="10" spans="1:11" x14ac:dyDescent="0.25">
      <c r="A10" s="3" t="s">
        <v>20</v>
      </c>
    </row>
  </sheetData>
  <mergeCells count="9">
    <mergeCell ref="A1:K1"/>
    <mergeCell ref="A2:A3"/>
    <mergeCell ref="B2:B3"/>
    <mergeCell ref="C2:C3"/>
    <mergeCell ref="D2:D3"/>
    <mergeCell ref="E2:E3"/>
    <mergeCell ref="F2:G2"/>
    <mergeCell ref="H2:I2"/>
    <mergeCell ref="J2:K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3"/>
  <sheetViews>
    <sheetView tabSelected="1" topLeftCell="A25" zoomScale="70" zoomScaleNormal="70" workbookViewId="0">
      <selection activeCell="E32" sqref="E32"/>
    </sheetView>
  </sheetViews>
  <sheetFormatPr defaultRowHeight="15" x14ac:dyDescent="0.25"/>
  <cols>
    <col min="1" max="1" width="15.140625" customWidth="1"/>
    <col min="2" max="2" width="20.140625" customWidth="1"/>
    <col min="3" max="3" width="34.140625" customWidth="1"/>
    <col min="4" max="4" width="17" customWidth="1"/>
    <col min="5" max="5" width="22" customWidth="1"/>
    <col min="6" max="6" width="15" customWidth="1"/>
    <col min="7" max="7" width="15.7109375" customWidth="1"/>
    <col min="8" max="8" width="10.85546875" customWidth="1"/>
    <col min="11" max="11" width="10.42578125" customWidth="1"/>
    <col min="12" max="12" width="11.28515625" style="38" customWidth="1"/>
    <col min="13" max="16" width="9" style="38" customWidth="1"/>
  </cols>
  <sheetData>
    <row r="1" spans="1:17" ht="18.75" x14ac:dyDescent="0.3">
      <c r="A1" s="71" t="s">
        <v>130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0"/>
    </row>
    <row r="2" spans="1:17" ht="30.75" customHeight="1" x14ac:dyDescent="0.25">
      <c r="A2" s="70" t="s">
        <v>1</v>
      </c>
      <c r="B2" s="70" t="s">
        <v>2</v>
      </c>
      <c r="C2" s="70" t="s">
        <v>22</v>
      </c>
      <c r="D2" s="72" t="s">
        <v>23</v>
      </c>
      <c r="E2" s="73" t="s">
        <v>24</v>
      </c>
      <c r="F2" s="72" t="s">
        <v>5</v>
      </c>
      <c r="G2" s="72"/>
      <c r="H2" s="70" t="s">
        <v>6</v>
      </c>
      <c r="I2" s="70"/>
      <c r="J2" s="70" t="s">
        <v>7</v>
      </c>
      <c r="K2" s="70"/>
      <c r="L2" s="67" t="s">
        <v>92</v>
      </c>
      <c r="M2" s="68"/>
      <c r="N2" s="68"/>
      <c r="O2" s="68"/>
      <c r="P2" s="69"/>
    </row>
    <row r="3" spans="1:17" ht="71.25" customHeight="1" x14ac:dyDescent="0.25">
      <c r="A3" s="70"/>
      <c r="B3" s="70"/>
      <c r="C3" s="70"/>
      <c r="D3" s="72"/>
      <c r="E3" s="74"/>
      <c r="F3" s="30" t="s">
        <v>11</v>
      </c>
      <c r="G3" s="31" t="s">
        <v>12</v>
      </c>
      <c r="H3" s="32" t="s">
        <v>13</v>
      </c>
      <c r="I3" s="32" t="s">
        <v>14</v>
      </c>
      <c r="J3" s="30" t="s">
        <v>15</v>
      </c>
      <c r="K3" s="33" t="s">
        <v>16</v>
      </c>
      <c r="L3" s="39" t="s">
        <v>94</v>
      </c>
      <c r="M3" s="39" t="s">
        <v>95</v>
      </c>
      <c r="N3" s="39" t="s">
        <v>93</v>
      </c>
      <c r="O3" s="39" t="s">
        <v>96</v>
      </c>
      <c r="P3" s="39" t="s">
        <v>97</v>
      </c>
      <c r="Q3" s="37"/>
    </row>
    <row r="4" spans="1:17" ht="90" customHeight="1" x14ac:dyDescent="0.25">
      <c r="A4" s="34">
        <v>4</v>
      </c>
      <c r="B4" s="29" t="s">
        <v>91</v>
      </c>
      <c r="C4" s="29" t="s">
        <v>84</v>
      </c>
      <c r="D4" s="29" t="s">
        <v>61</v>
      </c>
      <c r="E4" s="29" t="s">
        <v>62</v>
      </c>
      <c r="F4" s="36">
        <v>42000000</v>
      </c>
      <c r="G4" s="36">
        <f t="shared" ref="G4:G14" si="0">F4*0.7</f>
        <v>29399999.999999996</v>
      </c>
      <c r="H4" s="29" t="s">
        <v>69</v>
      </c>
      <c r="I4" s="29" t="s">
        <v>70</v>
      </c>
      <c r="J4" s="29" t="s">
        <v>72</v>
      </c>
      <c r="K4" s="29">
        <v>12</v>
      </c>
      <c r="L4" s="34">
        <v>3</v>
      </c>
      <c r="M4" s="34">
        <v>4</v>
      </c>
      <c r="N4" s="41">
        <v>2</v>
      </c>
      <c r="O4" s="41">
        <v>0</v>
      </c>
      <c r="P4" s="34">
        <f t="shared" ref="P4:P14" si="1">SUM(L4:O4)</f>
        <v>9</v>
      </c>
      <c r="Q4" s="37"/>
    </row>
    <row r="5" spans="1:17" ht="96" customHeight="1" x14ac:dyDescent="0.25">
      <c r="A5" s="34">
        <v>1</v>
      </c>
      <c r="B5" s="29" t="s">
        <v>76</v>
      </c>
      <c r="C5" s="29" t="s">
        <v>83</v>
      </c>
      <c r="D5" s="29" t="s">
        <v>61</v>
      </c>
      <c r="E5" s="29" t="s">
        <v>62</v>
      </c>
      <c r="F5" s="36">
        <v>28000000</v>
      </c>
      <c r="G5" s="36">
        <f t="shared" si="0"/>
        <v>19600000</v>
      </c>
      <c r="H5" s="29" t="s">
        <v>80</v>
      </c>
      <c r="I5" s="29" t="s">
        <v>68</v>
      </c>
      <c r="J5" s="29" t="s">
        <v>72</v>
      </c>
      <c r="K5" s="29">
        <v>8</v>
      </c>
      <c r="L5" s="34">
        <v>3</v>
      </c>
      <c r="M5" s="34">
        <v>4</v>
      </c>
      <c r="N5" s="41">
        <v>1</v>
      </c>
      <c r="O5" s="41">
        <v>0</v>
      </c>
      <c r="P5" s="34">
        <f t="shared" si="1"/>
        <v>8</v>
      </c>
      <c r="Q5" s="37"/>
    </row>
    <row r="6" spans="1:17" ht="133.5" customHeight="1" x14ac:dyDescent="0.25">
      <c r="A6" s="34">
        <v>2</v>
      </c>
      <c r="B6" s="29" t="s">
        <v>78</v>
      </c>
      <c r="C6" s="29" t="s">
        <v>79</v>
      </c>
      <c r="D6" s="29" t="s">
        <v>61</v>
      </c>
      <c r="E6" s="29" t="s">
        <v>62</v>
      </c>
      <c r="F6" s="36">
        <v>10000000</v>
      </c>
      <c r="G6" s="36">
        <f t="shared" si="0"/>
        <v>7000000</v>
      </c>
      <c r="H6" s="29" t="s">
        <v>80</v>
      </c>
      <c r="I6" s="29" t="s">
        <v>68</v>
      </c>
      <c r="J6" s="29" t="s">
        <v>72</v>
      </c>
      <c r="K6" s="29">
        <v>4</v>
      </c>
      <c r="L6" s="34">
        <v>3</v>
      </c>
      <c r="M6" s="34">
        <v>4</v>
      </c>
      <c r="N6" s="41">
        <v>1</v>
      </c>
      <c r="O6" s="41">
        <v>0</v>
      </c>
      <c r="P6" s="34">
        <f t="shared" si="1"/>
        <v>8</v>
      </c>
      <c r="Q6" s="37"/>
    </row>
    <row r="7" spans="1:17" ht="102.75" customHeight="1" x14ac:dyDescent="0.25">
      <c r="A7" s="34">
        <v>3</v>
      </c>
      <c r="B7" s="29" t="s">
        <v>88</v>
      </c>
      <c r="C7" s="29" t="s">
        <v>87</v>
      </c>
      <c r="D7" s="29" t="s">
        <v>61</v>
      </c>
      <c r="E7" s="29" t="s">
        <v>62</v>
      </c>
      <c r="F7" s="36">
        <v>48000000</v>
      </c>
      <c r="G7" s="36">
        <f t="shared" si="0"/>
        <v>33600000</v>
      </c>
      <c r="H7" s="29" t="s">
        <v>69</v>
      </c>
      <c r="I7" s="29" t="s">
        <v>70</v>
      </c>
      <c r="J7" s="29" t="s">
        <v>72</v>
      </c>
      <c r="K7" s="29">
        <v>28</v>
      </c>
      <c r="L7" s="34">
        <v>0</v>
      </c>
      <c r="M7" s="34">
        <v>4</v>
      </c>
      <c r="N7" s="41">
        <v>3</v>
      </c>
      <c r="O7" s="41">
        <v>0</v>
      </c>
      <c r="P7" s="34">
        <f t="shared" si="1"/>
        <v>7</v>
      </c>
      <c r="Q7" s="37"/>
    </row>
    <row r="8" spans="1:17" ht="90" x14ac:dyDescent="0.25">
      <c r="A8" s="34">
        <v>5</v>
      </c>
      <c r="B8" s="29" t="s">
        <v>63</v>
      </c>
      <c r="C8" s="29" t="s">
        <v>81</v>
      </c>
      <c r="D8" s="29" t="s">
        <v>61</v>
      </c>
      <c r="E8" s="29" t="s">
        <v>62</v>
      </c>
      <c r="F8" s="36">
        <v>42000000</v>
      </c>
      <c r="G8" s="36">
        <f t="shared" si="0"/>
        <v>29399999.999999996</v>
      </c>
      <c r="H8" s="29" t="s">
        <v>69</v>
      </c>
      <c r="I8" s="29" t="s">
        <v>70</v>
      </c>
      <c r="J8" s="29" t="s">
        <v>72</v>
      </c>
      <c r="K8" s="29">
        <v>12</v>
      </c>
      <c r="L8" s="34">
        <v>0</v>
      </c>
      <c r="M8" s="34">
        <v>3</v>
      </c>
      <c r="N8" s="34">
        <v>2</v>
      </c>
      <c r="O8" s="34">
        <v>1</v>
      </c>
      <c r="P8" s="34">
        <f t="shared" si="1"/>
        <v>6</v>
      </c>
      <c r="Q8" s="37"/>
    </row>
    <row r="9" spans="1:17" ht="90" x14ac:dyDescent="0.25">
      <c r="A9" s="34">
        <v>6</v>
      </c>
      <c r="B9" s="29" t="s">
        <v>74</v>
      </c>
      <c r="C9" s="29" t="s">
        <v>82</v>
      </c>
      <c r="D9" s="29" t="s">
        <v>61</v>
      </c>
      <c r="E9" s="29" t="s">
        <v>62</v>
      </c>
      <c r="F9" s="36">
        <v>35000000</v>
      </c>
      <c r="G9" s="36">
        <f t="shared" si="0"/>
        <v>24500000</v>
      </c>
      <c r="H9" s="29" t="s">
        <v>70</v>
      </c>
      <c r="I9" s="29" t="s">
        <v>71</v>
      </c>
      <c r="J9" s="29" t="s">
        <v>72</v>
      </c>
      <c r="K9" s="29">
        <v>10</v>
      </c>
      <c r="L9" s="34">
        <v>0</v>
      </c>
      <c r="M9" s="41">
        <v>3</v>
      </c>
      <c r="N9" s="41">
        <v>1</v>
      </c>
      <c r="O9" s="41">
        <v>1</v>
      </c>
      <c r="P9" s="34">
        <f t="shared" si="1"/>
        <v>5</v>
      </c>
      <c r="Q9" s="37"/>
    </row>
    <row r="10" spans="1:17" ht="128.25" customHeight="1" x14ac:dyDescent="0.25">
      <c r="A10" s="34">
        <v>11</v>
      </c>
      <c r="B10" s="29" t="s">
        <v>90</v>
      </c>
      <c r="C10" s="29" t="s">
        <v>89</v>
      </c>
      <c r="D10" s="29" t="s">
        <v>61</v>
      </c>
      <c r="E10" s="29" t="s">
        <v>62</v>
      </c>
      <c r="F10" s="36">
        <v>86000000</v>
      </c>
      <c r="G10" s="36">
        <f t="shared" si="0"/>
        <v>60199999.999999993</v>
      </c>
      <c r="H10" s="29" t="s">
        <v>70</v>
      </c>
      <c r="I10" s="29" t="s">
        <v>71</v>
      </c>
      <c r="J10" s="29" t="s">
        <v>72</v>
      </c>
      <c r="K10" s="29">
        <v>38</v>
      </c>
      <c r="L10" s="34">
        <v>0</v>
      </c>
      <c r="M10" s="34">
        <v>0</v>
      </c>
      <c r="N10" s="41">
        <v>3</v>
      </c>
      <c r="O10" s="41">
        <v>0</v>
      </c>
      <c r="P10" s="34">
        <f t="shared" si="1"/>
        <v>3</v>
      </c>
      <c r="Q10" s="37"/>
    </row>
    <row r="11" spans="1:17" ht="120" x14ac:dyDescent="0.25">
      <c r="A11" s="34">
        <v>7</v>
      </c>
      <c r="B11" s="29" t="s">
        <v>64</v>
      </c>
      <c r="C11" s="29" t="s">
        <v>86</v>
      </c>
      <c r="D11" s="29" t="s">
        <v>61</v>
      </c>
      <c r="E11" s="29" t="s">
        <v>62</v>
      </c>
      <c r="F11" s="36">
        <v>42000000</v>
      </c>
      <c r="G11" s="36">
        <f t="shared" si="0"/>
        <v>29399999.999999996</v>
      </c>
      <c r="H11" s="29" t="s">
        <v>69</v>
      </c>
      <c r="I11" s="29" t="s">
        <v>70</v>
      </c>
      <c r="J11" s="29" t="s">
        <v>72</v>
      </c>
      <c r="K11" s="29">
        <v>12</v>
      </c>
      <c r="L11" s="34">
        <v>0</v>
      </c>
      <c r="M11" s="34">
        <v>0</v>
      </c>
      <c r="N11" s="41">
        <v>2</v>
      </c>
      <c r="O11" s="41">
        <v>0</v>
      </c>
      <c r="P11" s="34">
        <f t="shared" si="1"/>
        <v>2</v>
      </c>
      <c r="Q11" s="37"/>
    </row>
    <row r="12" spans="1:17" ht="105" x14ac:dyDescent="0.25">
      <c r="A12" s="34">
        <v>8</v>
      </c>
      <c r="B12" s="29" t="s">
        <v>65</v>
      </c>
      <c r="C12" s="29" t="s">
        <v>85</v>
      </c>
      <c r="D12" s="29" t="s">
        <v>61</v>
      </c>
      <c r="E12" s="29" t="s">
        <v>62</v>
      </c>
      <c r="F12" s="36">
        <v>42000000</v>
      </c>
      <c r="G12" s="36">
        <f t="shared" si="0"/>
        <v>29399999.999999996</v>
      </c>
      <c r="H12" s="29" t="s">
        <v>70</v>
      </c>
      <c r="I12" s="29" t="s">
        <v>71</v>
      </c>
      <c r="J12" s="29" t="s">
        <v>72</v>
      </c>
      <c r="K12" s="29">
        <v>12</v>
      </c>
      <c r="L12" s="34">
        <v>0</v>
      </c>
      <c r="M12" s="34">
        <v>0</v>
      </c>
      <c r="N12" s="41">
        <v>2</v>
      </c>
      <c r="O12" s="41">
        <v>0</v>
      </c>
      <c r="P12" s="34">
        <f t="shared" si="1"/>
        <v>2</v>
      </c>
      <c r="Q12" s="37"/>
    </row>
    <row r="13" spans="1:17" ht="90" x14ac:dyDescent="0.25">
      <c r="A13" s="34">
        <v>9</v>
      </c>
      <c r="B13" s="29" t="s">
        <v>66</v>
      </c>
      <c r="C13" s="29" t="s">
        <v>77</v>
      </c>
      <c r="D13" s="29" t="s">
        <v>61</v>
      </c>
      <c r="E13" s="29" t="s">
        <v>62</v>
      </c>
      <c r="F13" s="36">
        <v>42000000</v>
      </c>
      <c r="G13" s="36">
        <f t="shared" si="0"/>
        <v>29399999.999999996</v>
      </c>
      <c r="H13" s="29" t="s">
        <v>75</v>
      </c>
      <c r="I13" s="29" t="s">
        <v>73</v>
      </c>
      <c r="J13" s="29" t="s">
        <v>72</v>
      </c>
      <c r="K13" s="29">
        <v>12</v>
      </c>
      <c r="L13" s="34">
        <v>0</v>
      </c>
      <c r="M13" s="34">
        <v>0</v>
      </c>
      <c r="N13" s="41">
        <v>2</v>
      </c>
      <c r="O13" s="41">
        <v>0</v>
      </c>
      <c r="P13" s="34">
        <f t="shared" si="1"/>
        <v>2</v>
      </c>
      <c r="Q13" s="37"/>
    </row>
    <row r="14" spans="1:17" ht="90" x14ac:dyDescent="0.25">
      <c r="A14" s="34">
        <v>10</v>
      </c>
      <c r="B14" s="29" t="s">
        <v>67</v>
      </c>
      <c r="C14" s="29" t="s">
        <v>77</v>
      </c>
      <c r="D14" s="29" t="s">
        <v>61</v>
      </c>
      <c r="E14" s="29" t="s">
        <v>62</v>
      </c>
      <c r="F14" s="36">
        <v>42000000</v>
      </c>
      <c r="G14" s="36">
        <f t="shared" si="0"/>
        <v>29399999.999999996</v>
      </c>
      <c r="H14" s="29" t="s">
        <v>70</v>
      </c>
      <c r="I14" s="29" t="s">
        <v>71</v>
      </c>
      <c r="J14" s="29" t="s">
        <v>72</v>
      </c>
      <c r="K14" s="29">
        <v>12</v>
      </c>
      <c r="L14" s="34">
        <v>0</v>
      </c>
      <c r="M14" s="34">
        <v>0</v>
      </c>
      <c r="N14" s="41">
        <v>2</v>
      </c>
      <c r="O14" s="41">
        <v>0</v>
      </c>
      <c r="P14" s="34">
        <f t="shared" si="1"/>
        <v>2</v>
      </c>
      <c r="Q14" s="37"/>
    </row>
    <row r="15" spans="1:17" x14ac:dyDescent="0.25">
      <c r="A15" s="8" t="s">
        <v>25</v>
      </c>
      <c r="B15" s="29"/>
      <c r="C15" s="29"/>
      <c r="D15" s="29"/>
      <c r="E15" s="29"/>
      <c r="F15" s="36">
        <f>SUM(F4:F14)</f>
        <v>459000000</v>
      </c>
      <c r="G15" s="36">
        <f>SUM(G4:G14)</f>
        <v>321300000</v>
      </c>
      <c r="H15" s="29"/>
      <c r="I15" s="29"/>
      <c r="J15" s="29"/>
      <c r="K15" s="29">
        <f>SUM(K4:K14)</f>
        <v>160</v>
      </c>
      <c r="L15" s="34"/>
      <c r="M15" s="34"/>
      <c r="N15" s="34"/>
      <c r="O15" s="34"/>
      <c r="P15" s="34"/>
    </row>
    <row r="16" spans="1:17" ht="7.5" customHeight="1" x14ac:dyDescent="0.25">
      <c r="A16" s="2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7" x14ac:dyDescent="0.25">
      <c r="A17" s="3" t="s">
        <v>20</v>
      </c>
    </row>
    <row r="21" spans="1:17" x14ac:dyDescent="0.25">
      <c r="A21" s="42" t="s">
        <v>98</v>
      </c>
    </row>
    <row r="22" spans="1:17" ht="21" x14ac:dyDescent="0.25">
      <c r="A22" s="43" t="s">
        <v>99</v>
      </c>
    </row>
    <row r="23" spans="1:17" x14ac:dyDescent="0.25">
      <c r="A23" s="44" t="s">
        <v>100</v>
      </c>
      <c r="B23" s="44" t="s">
        <v>101</v>
      </c>
    </row>
    <row r="24" spans="1:17" x14ac:dyDescent="0.25">
      <c r="A24" s="44" t="s">
        <v>102</v>
      </c>
      <c r="B24" s="44" t="s">
        <v>103</v>
      </c>
    </row>
    <row r="25" spans="1:17" x14ac:dyDescent="0.25">
      <c r="A25" s="44" t="s">
        <v>104</v>
      </c>
      <c r="B25" s="44" t="s">
        <v>105</v>
      </c>
    </row>
    <row r="26" spans="1:17" ht="21" x14ac:dyDescent="0.25">
      <c r="A26" s="43" t="s">
        <v>106</v>
      </c>
    </row>
    <row r="27" spans="1:17" x14ac:dyDescent="0.25">
      <c r="A27" s="44" t="s">
        <v>100</v>
      </c>
      <c r="B27" s="44" t="s">
        <v>107</v>
      </c>
    </row>
    <row r="28" spans="1:17" x14ac:dyDescent="0.25">
      <c r="A28" s="44" t="s">
        <v>108</v>
      </c>
    </row>
    <row r="29" spans="1:17" x14ac:dyDescent="0.25">
      <c r="A29" s="44" t="s">
        <v>109</v>
      </c>
      <c r="B29" s="44" t="s">
        <v>110</v>
      </c>
    </row>
    <row r="30" spans="1:17" x14ac:dyDescent="0.25">
      <c r="B30" s="44" t="s">
        <v>111</v>
      </c>
    </row>
    <row r="31" spans="1:17" x14ac:dyDescent="0.25">
      <c r="A31" s="44" t="s">
        <v>112</v>
      </c>
      <c r="B31" s="44" t="s">
        <v>113</v>
      </c>
    </row>
    <row r="32" spans="1:17" ht="25.5" customHeight="1" x14ac:dyDescent="0.25">
      <c r="A32" s="45" t="s">
        <v>114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7"/>
      <c r="O32" s="47"/>
      <c r="P32" s="47"/>
      <c r="Q32" s="46"/>
    </row>
    <row r="33" spans="1:2" x14ac:dyDescent="0.25">
      <c r="A33" s="44" t="s">
        <v>115</v>
      </c>
      <c r="B33" s="44" t="s">
        <v>116</v>
      </c>
    </row>
    <row r="34" spans="1:2" x14ac:dyDescent="0.25">
      <c r="A34" s="44" t="s">
        <v>117</v>
      </c>
    </row>
    <row r="35" spans="1:2" x14ac:dyDescent="0.25">
      <c r="A35" s="44" t="s">
        <v>118</v>
      </c>
      <c r="B35" s="44" t="s">
        <v>119</v>
      </c>
    </row>
    <row r="36" spans="1:2" x14ac:dyDescent="0.25">
      <c r="A36" s="44" t="s">
        <v>120</v>
      </c>
    </row>
    <row r="37" spans="1:2" ht="21" x14ac:dyDescent="0.25">
      <c r="A37" s="43" t="s">
        <v>121</v>
      </c>
    </row>
    <row r="38" spans="1:2" x14ac:dyDescent="0.25">
      <c r="A38" s="44" t="s">
        <v>104</v>
      </c>
      <c r="B38" s="44" t="s">
        <v>122</v>
      </c>
    </row>
    <row r="39" spans="1:2" x14ac:dyDescent="0.25">
      <c r="A39" s="44" t="s">
        <v>115</v>
      </c>
      <c r="B39" s="44" t="s">
        <v>123</v>
      </c>
    </row>
    <row r="40" spans="1:2" x14ac:dyDescent="0.25">
      <c r="A40" s="44" t="s">
        <v>124</v>
      </c>
      <c r="B40" s="44" t="s">
        <v>125</v>
      </c>
    </row>
    <row r="41" spans="1:2" ht="21" x14ac:dyDescent="0.25">
      <c r="A41" s="43" t="s">
        <v>126</v>
      </c>
    </row>
    <row r="42" spans="1:2" x14ac:dyDescent="0.25">
      <c r="A42" s="44" t="s">
        <v>127</v>
      </c>
      <c r="B42" s="44" t="s">
        <v>128</v>
      </c>
    </row>
    <row r="43" spans="1:2" x14ac:dyDescent="0.25">
      <c r="A43" s="44" t="s">
        <v>124</v>
      </c>
      <c r="B43" s="44" t="s">
        <v>129</v>
      </c>
    </row>
  </sheetData>
  <autoFilter ref="A3:Q3" xr:uid="{28F22D2A-9C89-467E-A7AA-D7FCA66C14EB}">
    <sortState xmlns:xlrd2="http://schemas.microsoft.com/office/spreadsheetml/2017/richdata2" ref="A5:Q15">
      <sortCondition descending="1" ref="P3"/>
    </sortState>
  </autoFilter>
  <mergeCells count="10">
    <mergeCell ref="L2:P2"/>
    <mergeCell ref="H2:I2"/>
    <mergeCell ref="J2:K2"/>
    <mergeCell ref="A1:K1"/>
    <mergeCell ref="A2:A3"/>
    <mergeCell ref="B2:B3"/>
    <mergeCell ref="C2:C3"/>
    <mergeCell ref="D2:D3"/>
    <mergeCell ref="E2:E3"/>
    <mergeCell ref="F2:G2"/>
  </mergeCells>
  <phoneticPr fontId="14" type="noConversion"/>
  <pageMargins left="0.7" right="0.7" top="0.78740157499999996" bottom="0.78740157499999996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8"/>
  <sheetViews>
    <sheetView zoomScaleNormal="100" workbookViewId="0">
      <selection sqref="A1:Z1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8" max="9" width="9.5703125" customWidth="1"/>
    <col min="10" max="10" width="39.28515625" customWidth="1"/>
    <col min="11" max="12" width="10.42578125" customWidth="1"/>
    <col min="13" max="13" width="9" customWidth="1"/>
    <col min="15" max="16" width="11.85546875" customWidth="1"/>
    <col min="17" max="17" width="14.42578125" customWidth="1"/>
    <col min="18" max="19" width="11.85546875" customWidth="1"/>
    <col min="20" max="20" width="14.28515625" customWidth="1"/>
    <col min="21" max="21" width="15.140625" customWidth="1"/>
    <col min="22" max="22" width="14.140625" customWidth="1"/>
    <col min="23" max="24" width="11.42578125" customWidth="1"/>
    <col min="25" max="26" width="14.7109375" customWidth="1"/>
  </cols>
  <sheetData>
    <row r="1" spans="1:26" ht="19.5" thickBot="1" x14ac:dyDescent="0.35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42.95" customHeight="1" x14ac:dyDescent="0.25">
      <c r="A2" s="99" t="s">
        <v>27</v>
      </c>
      <c r="B2" s="102" t="s">
        <v>28</v>
      </c>
      <c r="C2" s="93" t="s">
        <v>29</v>
      </c>
      <c r="D2" s="107"/>
      <c r="E2" s="107"/>
      <c r="F2" s="107"/>
      <c r="G2" s="94"/>
      <c r="H2" s="95" t="s">
        <v>2</v>
      </c>
      <c r="I2" s="108" t="s">
        <v>30</v>
      </c>
      <c r="J2" s="97" t="s">
        <v>31</v>
      </c>
      <c r="K2" s="105" t="s">
        <v>32</v>
      </c>
      <c r="L2" s="106"/>
      <c r="M2" s="93" t="s">
        <v>33</v>
      </c>
      <c r="N2" s="94"/>
      <c r="O2" s="75" t="s">
        <v>34</v>
      </c>
      <c r="P2" s="76"/>
      <c r="Q2" s="76"/>
      <c r="R2" s="76"/>
      <c r="S2" s="76"/>
      <c r="T2" s="76"/>
      <c r="U2" s="76"/>
      <c r="V2" s="76"/>
      <c r="W2" s="93" t="s">
        <v>7</v>
      </c>
      <c r="X2" s="94"/>
      <c r="Y2" s="93" t="s">
        <v>8</v>
      </c>
      <c r="Z2" s="94"/>
    </row>
    <row r="3" spans="1:26" ht="22.15" customHeight="1" x14ac:dyDescent="0.25">
      <c r="A3" s="100"/>
      <c r="B3" s="103"/>
      <c r="C3" s="110" t="s">
        <v>35</v>
      </c>
      <c r="D3" s="112" t="s">
        <v>36</v>
      </c>
      <c r="E3" s="112" t="s">
        <v>37</v>
      </c>
      <c r="F3" s="112" t="s">
        <v>38</v>
      </c>
      <c r="G3" s="114" t="s">
        <v>39</v>
      </c>
      <c r="H3" s="96"/>
      <c r="I3" s="109"/>
      <c r="J3" s="98"/>
      <c r="K3" s="77" t="s">
        <v>40</v>
      </c>
      <c r="L3" s="87" t="s">
        <v>41</v>
      </c>
      <c r="M3" s="77" t="s">
        <v>13</v>
      </c>
      <c r="N3" s="85" t="s">
        <v>14</v>
      </c>
      <c r="O3" s="89" t="s">
        <v>42</v>
      </c>
      <c r="P3" s="90"/>
      <c r="Q3" s="90"/>
      <c r="R3" s="91"/>
      <c r="S3" s="83" t="s">
        <v>43</v>
      </c>
      <c r="T3" s="81" t="s">
        <v>44</v>
      </c>
      <c r="U3" s="83" t="s">
        <v>45</v>
      </c>
      <c r="V3" s="81" t="s">
        <v>46</v>
      </c>
      <c r="W3" s="77" t="s">
        <v>15</v>
      </c>
      <c r="X3" s="79" t="s">
        <v>16</v>
      </c>
      <c r="Y3" s="77" t="s">
        <v>17</v>
      </c>
      <c r="Z3" s="85" t="s">
        <v>18</v>
      </c>
    </row>
    <row r="4" spans="1:26" ht="120.6" customHeight="1" thickBot="1" x14ac:dyDescent="0.3">
      <c r="A4" s="101"/>
      <c r="B4" s="104"/>
      <c r="C4" s="111"/>
      <c r="D4" s="113"/>
      <c r="E4" s="113"/>
      <c r="F4" s="113"/>
      <c r="G4" s="115"/>
      <c r="H4" s="96"/>
      <c r="I4" s="109"/>
      <c r="J4" s="98"/>
      <c r="K4" s="78"/>
      <c r="L4" s="88"/>
      <c r="M4" s="78"/>
      <c r="N4" s="86"/>
      <c r="O4" s="27" t="s">
        <v>47</v>
      </c>
      <c r="P4" s="28" t="s">
        <v>48</v>
      </c>
      <c r="Q4" s="28" t="s">
        <v>49</v>
      </c>
      <c r="R4" s="28" t="s">
        <v>50</v>
      </c>
      <c r="S4" s="84"/>
      <c r="T4" s="82"/>
      <c r="U4" s="84"/>
      <c r="V4" s="82"/>
      <c r="W4" s="78"/>
      <c r="X4" s="80"/>
      <c r="Y4" s="78"/>
      <c r="Z4" s="86"/>
    </row>
    <row r="5" spans="1:26" x14ac:dyDescent="0.25">
      <c r="A5" s="9">
        <v>1</v>
      </c>
      <c r="B5" s="10"/>
      <c r="C5" s="11"/>
      <c r="D5" s="11"/>
      <c r="E5" s="11"/>
      <c r="F5" s="11"/>
      <c r="G5" s="11"/>
      <c r="H5" s="11"/>
      <c r="I5" s="11"/>
      <c r="J5" s="11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2"/>
    </row>
    <row r="6" spans="1:26" x14ac:dyDescent="0.25">
      <c r="A6" s="1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4"/>
    </row>
    <row r="7" spans="1:26" x14ac:dyDescent="0.25">
      <c r="A7" s="1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4"/>
    </row>
    <row r="8" spans="1:26" x14ac:dyDescent="0.25">
      <c r="A8" s="13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4"/>
    </row>
    <row r="9" spans="1:26" x14ac:dyDescent="0.25">
      <c r="A9" s="13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4"/>
    </row>
    <row r="10" spans="1:26" ht="15.75" thickBot="1" x14ac:dyDescent="0.3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1:26" x14ac:dyDescent="0.25">
      <c r="A11" s="2" t="s">
        <v>19</v>
      </c>
    </row>
    <row r="12" spans="1:26" x14ac:dyDescent="0.25">
      <c r="A12" s="2"/>
    </row>
    <row r="13" spans="1:26" x14ac:dyDescent="0.25">
      <c r="A13" s="3" t="s">
        <v>20</v>
      </c>
    </row>
    <row r="20" spans="1:2" x14ac:dyDescent="0.25">
      <c r="A20" s="4"/>
    </row>
    <row r="21" spans="1:2" x14ac:dyDescent="0.25">
      <c r="A21" s="4" t="s">
        <v>51</v>
      </c>
    </row>
    <row r="22" spans="1:2" x14ac:dyDescent="0.25">
      <c r="A22" s="4" t="s">
        <v>52</v>
      </c>
      <c r="B22" s="6" t="s">
        <v>53</v>
      </c>
    </row>
    <row r="23" spans="1:2" x14ac:dyDescent="0.25">
      <c r="A23" s="4" t="s">
        <v>54</v>
      </c>
      <c r="B23" s="6"/>
    </row>
    <row r="24" spans="1:2" x14ac:dyDescent="0.25">
      <c r="A24" s="4" t="s">
        <v>55</v>
      </c>
      <c r="B24" s="6"/>
    </row>
    <row r="25" spans="1:2" x14ac:dyDescent="0.25">
      <c r="A25" s="5" t="s">
        <v>56</v>
      </c>
    </row>
    <row r="26" spans="1:2" x14ac:dyDescent="0.25">
      <c r="A26" s="4" t="s">
        <v>57</v>
      </c>
    </row>
    <row r="27" spans="1:2" x14ac:dyDescent="0.25">
      <c r="A27" s="5" t="s">
        <v>58</v>
      </c>
    </row>
    <row r="28" spans="1:2" x14ac:dyDescent="0.25">
      <c r="A28" s="4" t="s">
        <v>59</v>
      </c>
    </row>
  </sheetData>
  <mergeCells count="30">
    <mergeCell ref="A1:Z1"/>
    <mergeCell ref="Y2:Z2"/>
    <mergeCell ref="H2:H4"/>
    <mergeCell ref="J2:J4"/>
    <mergeCell ref="A2:A4"/>
    <mergeCell ref="B2:B4"/>
    <mergeCell ref="K2:L2"/>
    <mergeCell ref="M2:N2"/>
    <mergeCell ref="W2:X2"/>
    <mergeCell ref="C2:G2"/>
    <mergeCell ref="I2:I4"/>
    <mergeCell ref="C3:C4"/>
    <mergeCell ref="D3:D4"/>
    <mergeCell ref="E3:E4"/>
    <mergeCell ref="F3:F4"/>
    <mergeCell ref="G3:G4"/>
    <mergeCell ref="Y3:Y4"/>
    <mergeCell ref="Z3:Z4"/>
    <mergeCell ref="S3:S4"/>
    <mergeCell ref="V3:V4"/>
    <mergeCell ref="K3:K4"/>
    <mergeCell ref="L3:L4"/>
    <mergeCell ref="M3:M4"/>
    <mergeCell ref="N3:N4"/>
    <mergeCell ref="O3:R3"/>
    <mergeCell ref="O2:V2"/>
    <mergeCell ref="W3:W4"/>
    <mergeCell ref="X3:X4"/>
    <mergeCell ref="T3:T4"/>
    <mergeCell ref="U3:U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"/>
  <sheetViews>
    <sheetView zoomScaleNormal="100" workbookViewId="0">
      <selection sqref="A1:R1"/>
    </sheetView>
  </sheetViews>
  <sheetFormatPr defaultRowHeight="15" x14ac:dyDescent="0.25"/>
  <cols>
    <col min="1" max="1" width="14.140625" customWidth="1"/>
    <col min="2" max="2" width="19.42578125" customWidth="1"/>
    <col min="3" max="3" width="18.28515625" customWidth="1"/>
    <col min="4" max="4" width="17.7109375" customWidth="1"/>
    <col min="8" max="9" width="9.5703125" customWidth="1"/>
    <col min="10" max="10" width="41.7109375" customWidth="1"/>
    <col min="11" max="12" width="10.42578125" customWidth="1"/>
    <col min="13" max="13" width="9" customWidth="1"/>
    <col min="15" max="15" width="10.140625" customWidth="1"/>
    <col min="16" max="16" width="9.7109375" customWidth="1"/>
    <col min="17" max="18" width="14.7109375" customWidth="1"/>
  </cols>
  <sheetData>
    <row r="1" spans="1:18" ht="19.5" thickBot="1" x14ac:dyDescent="0.35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33.75" customHeight="1" x14ac:dyDescent="0.25">
      <c r="A2" s="99" t="s">
        <v>27</v>
      </c>
      <c r="B2" s="116" t="s">
        <v>28</v>
      </c>
      <c r="C2" s="93" t="s">
        <v>29</v>
      </c>
      <c r="D2" s="107"/>
      <c r="E2" s="107"/>
      <c r="F2" s="107"/>
      <c r="G2" s="94"/>
      <c r="H2" s="97" t="s">
        <v>2</v>
      </c>
      <c r="I2" s="97" t="s">
        <v>30</v>
      </c>
      <c r="J2" s="97" t="s">
        <v>31</v>
      </c>
      <c r="K2" s="105" t="s">
        <v>32</v>
      </c>
      <c r="L2" s="106"/>
      <c r="M2" s="93" t="s">
        <v>33</v>
      </c>
      <c r="N2" s="94"/>
      <c r="O2" s="93" t="s">
        <v>7</v>
      </c>
      <c r="P2" s="94"/>
      <c r="Q2" s="93" t="s">
        <v>8</v>
      </c>
      <c r="R2" s="94"/>
    </row>
    <row r="3" spans="1:18" ht="22.15" customHeight="1" x14ac:dyDescent="0.25">
      <c r="A3" s="100"/>
      <c r="B3" s="117"/>
      <c r="C3" s="110" t="s">
        <v>35</v>
      </c>
      <c r="D3" s="112" t="s">
        <v>36</v>
      </c>
      <c r="E3" s="112" t="s">
        <v>37</v>
      </c>
      <c r="F3" s="112" t="s">
        <v>38</v>
      </c>
      <c r="G3" s="114" t="s">
        <v>39</v>
      </c>
      <c r="H3" s="98"/>
      <c r="I3" s="98"/>
      <c r="J3" s="98"/>
      <c r="K3" s="77" t="s">
        <v>40</v>
      </c>
      <c r="L3" s="87" t="s">
        <v>41</v>
      </c>
      <c r="M3" s="77" t="s">
        <v>13</v>
      </c>
      <c r="N3" s="85" t="s">
        <v>14</v>
      </c>
      <c r="O3" s="77" t="s">
        <v>15</v>
      </c>
      <c r="P3" s="79" t="s">
        <v>16</v>
      </c>
      <c r="Q3" s="77" t="s">
        <v>17</v>
      </c>
      <c r="R3" s="85" t="s">
        <v>18</v>
      </c>
    </row>
    <row r="4" spans="1:18" ht="120.6" customHeight="1" thickBot="1" x14ac:dyDescent="0.3">
      <c r="A4" s="101"/>
      <c r="B4" s="118"/>
      <c r="C4" s="111"/>
      <c r="D4" s="113"/>
      <c r="E4" s="113"/>
      <c r="F4" s="113"/>
      <c r="G4" s="115"/>
      <c r="H4" s="98"/>
      <c r="I4" s="98"/>
      <c r="J4" s="98"/>
      <c r="K4" s="78"/>
      <c r="L4" s="88"/>
      <c r="M4" s="78"/>
      <c r="N4" s="86"/>
      <c r="O4" s="78"/>
      <c r="P4" s="80"/>
      <c r="Q4" s="78"/>
      <c r="R4" s="86"/>
    </row>
    <row r="5" spans="1:18" x14ac:dyDescent="0.25">
      <c r="A5" s="9">
        <v>1</v>
      </c>
      <c r="B5" s="10"/>
      <c r="C5" s="11"/>
      <c r="D5" s="11"/>
      <c r="E5" s="11"/>
      <c r="F5" s="11"/>
      <c r="G5" s="11"/>
      <c r="H5" s="11"/>
      <c r="I5" s="11"/>
      <c r="J5" s="11"/>
      <c r="K5" s="10"/>
      <c r="L5" s="10"/>
      <c r="M5" s="10"/>
      <c r="N5" s="10"/>
      <c r="O5" s="10"/>
      <c r="P5" s="10"/>
      <c r="Q5" s="10"/>
      <c r="R5" s="12"/>
    </row>
    <row r="6" spans="1:18" x14ac:dyDescent="0.25">
      <c r="A6" s="13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4"/>
    </row>
    <row r="7" spans="1:18" x14ac:dyDescent="0.25">
      <c r="A7" s="13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4"/>
    </row>
    <row r="8" spans="1:18" ht="15.75" thickBot="1" x14ac:dyDescent="0.3">
      <c r="A8" s="15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11" spans="1:18" x14ac:dyDescent="0.25">
      <c r="A11" s="2"/>
    </row>
    <row r="12" spans="1:18" x14ac:dyDescent="0.25">
      <c r="A12" s="2"/>
    </row>
    <row r="13" spans="1:18" x14ac:dyDescent="0.25">
      <c r="A13" s="3"/>
    </row>
    <row r="20" spans="1:1" x14ac:dyDescent="0.25">
      <c r="A20" s="7" t="s">
        <v>51</v>
      </c>
    </row>
  </sheetData>
  <mergeCells count="24">
    <mergeCell ref="A1:R1"/>
    <mergeCell ref="A2:A4"/>
    <mergeCell ref="B2:B4"/>
    <mergeCell ref="C2:G2"/>
    <mergeCell ref="H2:H4"/>
    <mergeCell ref="I2:I4"/>
    <mergeCell ref="J2:J4"/>
    <mergeCell ref="K2:L2"/>
    <mergeCell ref="M2:N2"/>
    <mergeCell ref="O2:P2"/>
    <mergeCell ref="C3:C4"/>
    <mergeCell ref="D3:D4"/>
    <mergeCell ref="Q3:Q4"/>
    <mergeCell ref="R3:R4"/>
    <mergeCell ref="Q2:R2"/>
    <mergeCell ref="E3:E4"/>
    <mergeCell ref="F3:F4"/>
    <mergeCell ref="G3:G4"/>
    <mergeCell ref="O3:O4"/>
    <mergeCell ref="P3:P4"/>
    <mergeCell ref="K3:K4"/>
    <mergeCell ref="L3:L4"/>
    <mergeCell ref="M3:M4"/>
    <mergeCell ref="N3:N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3" ma:contentTypeDescription="Vytvoří nový dokument" ma:contentTypeScope="" ma:versionID="9280d84ebd4626a8f3ee935845ddc55b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923924108c347ee8296eccf7ca614d26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ec30894-6ed9-439d-acf5-08efc27765fd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B2FC3-11EF-4612-A7D5-BBC219ACC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0fa8a809-754e-4940-9f79-6ca366ca1379"/>
    <ds:schemaRef ds:uri="http://schemas.microsoft.com/office/infopath/2007/PartnerControls"/>
    <ds:schemaRef ds:uri="http://schemas.openxmlformats.org/package/2006/metadata/core-properties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Silnice_II_tridy</vt:lpstr>
      <vt:lpstr>IZS</vt:lpstr>
      <vt:lpstr>Deinstitucionalizace</vt:lpstr>
      <vt:lpstr>SŠ-VOŠ-Konzervatoře</vt:lpstr>
      <vt:lpstr>Spec. školy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Kasina Vojtěch</cp:lastModifiedBy>
  <cp:revision/>
  <cp:lastPrinted>2021-03-16T14:20:44Z</cp:lastPrinted>
  <dcterms:created xsi:type="dcterms:W3CDTF">2020-05-27T13:32:17Z</dcterms:created>
  <dcterms:modified xsi:type="dcterms:W3CDTF">2021-03-19T10:41:42Z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0x01010070B778A1060CE249A670BCE1DD9CE9DB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kasina.vojtech@kr-jihomoravsky.cz</vt:lpwstr>
  </property>
  <property fmtid="{D5CDD505-2E9C-101B-9397-08002B2CF9AE}" pid="6" name="MSIP_Label_690ebb53-23a2-471a-9c6e-17bd0d11311e_SetDate">
    <vt:lpwstr>2020-12-03T10:42:01.1831118Z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