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kujmk-my.sharepoint.com/personal/bravencova_lucie_kr-jihomoravsky_cz/Documents/RSKJMK/PS VAZ/PS VaZ_duben22/ZAPIS vc priloh/"/>
    </mc:Choice>
  </mc:AlternateContent>
  <xr:revisionPtr revIDLastSave="1" documentId="13_ncr:1_{B894F942-288E-4CA0-AFD8-E68A2FE32F15}" xr6:coauthVersionLast="47" xr6:coauthVersionMax="47" xr10:uidLastSave="{7E60C6D7-B714-41AF-A613-89A7A18C1EED}"/>
  <bookViews>
    <workbookView xWindow="-120" yWindow="-120" windowWidth="29040" windowHeight="15840" xr2:uid="{00000000-000D-0000-FFFF-FFFF00000000}"/>
  </bookViews>
  <sheets>
    <sheet name="Speciální školy" sheetId="9"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6" i="9" l="1"/>
  <c r="N15" i="9"/>
  <c r="N14" i="9"/>
  <c r="L17" i="9"/>
  <c r="M17" i="9"/>
  <c r="N6" i="9"/>
  <c r="N7" i="9"/>
  <c r="N8" i="9"/>
  <c r="N9" i="9"/>
  <c r="N10" i="9"/>
  <c r="N11" i="9"/>
  <c r="N12" i="9"/>
  <c r="N13" i="9"/>
  <c r="K17" i="9"/>
  <c r="N5" i="9"/>
  <c r="N17" i="9" l="1"/>
</calcChain>
</file>

<file path=xl/sharedStrings.xml><?xml version="1.0" encoding="utf-8"?>
<sst xmlns="http://schemas.openxmlformats.org/spreadsheetml/2006/main" count="122" uniqueCount="97">
  <si>
    <t>Název projektu</t>
  </si>
  <si>
    <t>Naplňování indikátorů IROP</t>
  </si>
  <si>
    <t xml:space="preserve">Stav připravenosti projektu k realizaci </t>
  </si>
  <si>
    <t>zahájení realizace</t>
  </si>
  <si>
    <t>ukončení realizace</t>
  </si>
  <si>
    <t>název indikátoru</t>
  </si>
  <si>
    <t>cílová hodnota dosažená realizací  projektu</t>
  </si>
  <si>
    <t>stručný popis dle podmínek IROP, např. zpracovaná PD, zajištěné výkupy, výber dodavatele</t>
  </si>
  <si>
    <t>vydané stavební povolení ano/ne</t>
  </si>
  <si>
    <t>Pořadí projektu</t>
  </si>
  <si>
    <t>Žadatel</t>
  </si>
  <si>
    <t>Identifikace organizace (školy či školského zařízení)</t>
  </si>
  <si>
    <t>Místo realizace</t>
  </si>
  <si>
    <t>Stručný popis investic projektu</t>
  </si>
  <si>
    <r>
      <t xml:space="preserve">Předpokládaný termín realizace </t>
    </r>
    <r>
      <rPr>
        <i/>
        <sz val="10"/>
        <rFont val="Calibri"/>
        <family val="2"/>
        <scheme val="minor"/>
      </rPr>
      <t>měsíc, rok</t>
    </r>
  </si>
  <si>
    <t>Název orgamizace</t>
  </si>
  <si>
    <t>Zřizovatel (název, IČ)</t>
  </si>
  <si>
    <t>IČ školy či školského zařízení</t>
  </si>
  <si>
    <t>IZO</t>
  </si>
  <si>
    <t>REDIZO</t>
  </si>
  <si>
    <t>1) Podíl EFRR bude doplněn/přepočten v aktualizaci RAP dle podílu spolufinancování z EU v daném kraji, až bude míra spolufinancování pevně stanovena. Uvedená částka EFRR bude maximální částkou EFRR v žádosti podporu v IROP.</t>
  </si>
  <si>
    <t>Střední škola a základní škola Tišnov, příspěvková organizace</t>
  </si>
  <si>
    <t>Jihomoravský kraj IČ: 70888385</t>
  </si>
  <si>
    <t>Jihomoravský kraj IČ: 70888386</t>
  </si>
  <si>
    <t>00053198</t>
  </si>
  <si>
    <t>Brno</t>
  </si>
  <si>
    <t>Tišnov</t>
  </si>
  <si>
    <t>Způsobilé výdaje</t>
  </si>
  <si>
    <t>Nezpůsobilé výdaje</t>
  </si>
  <si>
    <t>z toho podíl EFRR 1) (prozatím 70% ZV)</t>
  </si>
  <si>
    <t>Břeclav</t>
  </si>
  <si>
    <t>Jihomoravský kraj IČ: 70888387</t>
  </si>
  <si>
    <t>Jihomoravský kraj IČ: 70888388</t>
  </si>
  <si>
    <t>Jihomoravský kraj IČ: 70888390</t>
  </si>
  <si>
    <t>Jihomoravský kraj IČ: 70888391</t>
  </si>
  <si>
    <t>Kyjov</t>
  </si>
  <si>
    <t xml:space="preserve">Souhrnný rámec pro investice do infrastruktury školských poradenských zařízení a vzdělávání ve školách a třídách zřízených dle § 16 odst. 9 školského zákona </t>
  </si>
  <si>
    <r>
      <t xml:space="preserve">Výdaje projektu  </t>
    </r>
    <r>
      <rPr>
        <i/>
        <sz val="10"/>
        <rFont val="Calibri"/>
        <family val="2"/>
        <scheme val="minor"/>
      </rPr>
      <t>v Kč</t>
    </r>
  </si>
  <si>
    <t>celkové výdaje projektu</t>
  </si>
  <si>
    <t>1.</t>
  </si>
  <si>
    <t>Mateřská škola a základní škola Kyjov, Za Humny, příspěvková organizace</t>
  </si>
  <si>
    <t>Zkvalitnění infrastruktury pro zlepšení podmínek ve výchově a vzdělávání žáků se zdravotním znevýhodněním a jejich přechodu k samostatnému způsobu života</t>
  </si>
  <si>
    <t>Přístavba přízemního pavilonu pro odborné a terapeutické učebny pro aktivizační opatření a tranzitní programy, přístavba prostor ŠPZ včetně zázemí a modernizace prostor pro vytvoření pracoviště ŠPP včetně zázemí.</t>
  </si>
  <si>
    <t>2.</t>
  </si>
  <si>
    <t>Mateřská škola speciální, základní škola speciální a praktická škola Ibsenka Brno, příspěvková organizace</t>
  </si>
  <si>
    <t>Přístavba pro MŠ</t>
  </si>
  <si>
    <t>stavba budovy mateřské školy speciální pro děti se speciálními vzdělávacími potřebami; součástí bude zázemí pro rehabilitaci, pro práci školního poradesnkého pracoviště/školní psycholog a speciální pedagogú a také pro služby SPC /psycholog a speciální pedagog/</t>
  </si>
  <si>
    <t>přípravná fáze</t>
  </si>
  <si>
    <t>NE (bude potřeba)</t>
  </si>
  <si>
    <t>paní Vítková (žádost na 1,5 milionu)</t>
  </si>
  <si>
    <t>3.</t>
  </si>
  <si>
    <t>Mateřská škola, základní škola a střední škola Gellnerka Brno, příspěvková organizace</t>
  </si>
  <si>
    <t>062157655</t>
  </si>
  <si>
    <t>Přístavba MŠ a ZŠ</t>
  </si>
  <si>
    <t>stavba budovy pro MŠ a ZŠ, vybudování nových učeben, zázemí pro pedagogické a nepedagogické pracovníky, vybudování tělocvičny, zázemí pro práci školního poradenského pracoviště</t>
  </si>
  <si>
    <t>4.</t>
  </si>
  <si>
    <t>102191531</t>
  </si>
  <si>
    <t>600014011</t>
  </si>
  <si>
    <t>Zřízení tréninkového pracoviště a zajištění bezbariérovosti</t>
  </si>
  <si>
    <t>Vybudování a úprava tréninkových pracovišť školy (dílny pro ergoterapii, cvičná kuchyňka, prostory pro nácvik stolování),  stavební úpravy pro zajištění bezbariérovosti školy (venkovní výtah, nájezd k dílně pro ergoterapii), vybudování bezbariérové toalety pro potřeby tréninkových pracovišť a další nezbytné zázemí nově vybudovaných či modernizovaných prostor (sociální zázemí, kabinet, sklad), chodby a spojovací prostory nezbytné pro propojení nově vybudovaných prostor, vybavení a nábytek do jednotlivých tréninkových pracovišť a dílen, včetně zázemí a nově vybudovaných chodeb a spojovacích prostor.</t>
  </si>
  <si>
    <t>1000000 Protipožární dveře na únikové cestě</t>
  </si>
  <si>
    <t>5.</t>
  </si>
  <si>
    <t>Mateřská škola a základní škola Břeclav, Herbenova, příspěvková organizace</t>
  </si>
  <si>
    <t>Přístavba budovy Herbenova 4, Břeclav</t>
  </si>
  <si>
    <t>Přístavba funkčně propojená se stávající budovou za účelem vybudování učeben, reedukačních a odborných učeben, rehabilitačních a relaxačních prostor, zázemí pro školní poradenské pracoviště, zázemí pro pracovníky školy, technického zázemí a bezbariérového přístupu do všech částí komplexu.</t>
  </si>
  <si>
    <t>6.</t>
  </si>
  <si>
    <t>Mateřská škola speciální, základní škola speciální a praktická škola Elpis Brno, příspěvková organizace</t>
  </si>
  <si>
    <t>Cvičný byt pro vzdělávání v praktické škole jednoleté</t>
  </si>
  <si>
    <t>Předmětem projektu je přestavba části 2. NP budovy na odloučeném pracovišti Františky Skaunicové 66/17 v Brně. Jde o přestavbu na kompletní cvičný byt pro praktickou školu jednoletou, učebnu pro teoretickou výuku a zázemí pro učitelky. Z důvodu kombinovaného postižení žáků je předmětem projektu také nezbytný bezbariérový přístup spočívající i v realizaci pojízdné plošiny na schodiště.</t>
  </si>
  <si>
    <t>7.</t>
  </si>
  <si>
    <t>Střední škola F. D. Roosevelta Brno, příspěvková organizace</t>
  </si>
  <si>
    <t>Kuchyňky pro žáky, včetně zázemí pro pedagogy</t>
  </si>
  <si>
    <t>Dvě nové učebny – kuchyňky odborného výcviku pro žáky se speciálními vzdělávacími potřebami, plně vybavené nejmodernějšími technologiemi, tak aby byla maximálně eliminovaná bariéra pro tyto žáky po ukončení vzdělávání při zapojení se do pracovního procesu a vytvoření navazujícího adekvátního zázemí pro pedagogy</t>
  </si>
  <si>
    <t>8.</t>
  </si>
  <si>
    <t>Křesťanská pedagogicko-psychologická poradna Brno</t>
  </si>
  <si>
    <t>Vybudování nového zázemí pro Křesťanskou pedagogicko-psychologickou poradnu Brno</t>
  </si>
  <si>
    <t>Předmětem projektu je vybudování nového zázemí pro provoz Křesťanské pedagogicko-psychologické poradny Brno. V rámci projektu dojde ke stavebním úpravám a vybavení k tomu účelu vyčleněných prostor v 1. NP Biskupského gymnázia. Upravené prostory budou po dokončení projektu sloužit jako nové sídlo poradny.</t>
  </si>
  <si>
    <t>Projekt byl připraven v roce 2019, z důvodu přidání nákupu nábytku byla cena projektu mírně navýšena, a vzniknou i drobné náklady na přípravy z důvodu aktualizace rozpočtu. Z důvodu přepočtu stavebních prací z roku 2019 na rok 2021 dojde pravděpodobně k nárustu celkových nákladů projektu.</t>
  </si>
  <si>
    <t>9.</t>
  </si>
  <si>
    <t>10.</t>
  </si>
  <si>
    <t>11.</t>
  </si>
  <si>
    <t>12.</t>
  </si>
  <si>
    <t>ZŠ Brno, Sekaninova</t>
  </si>
  <si>
    <t>Cvičná domácnost a počítačová učebna</t>
  </si>
  <si>
    <t>Úprava a vybavení školní cvičné kuchyňky, šicí dílny,dřevodílny, vybudování nové počítačové učebny</t>
  </si>
  <si>
    <t>Základní škola a praktická škola Brno, Vídeňská, příspěvková organizace</t>
  </si>
  <si>
    <t>Digitalizace školy</t>
  </si>
  <si>
    <t>Rozšíření sítě, počítačová učebna včetně mobilní počítačové učebny, zabezpečení sítě, kamerový systém</t>
  </si>
  <si>
    <t>Základní škola Blansko, Nad Čertovkou, příspěvková organizace</t>
  </si>
  <si>
    <t>62 076 060</t>
  </si>
  <si>
    <t>Nákup vybavení odborných učeben - učebna fyziky, odborná jazyková učebna, učebna robotiky, pracovna logopedie, učebna dílenských prací, cvičný byt a PC učebna a nákup softwaru pro logopedii</t>
  </si>
  <si>
    <t>Blansko</t>
  </si>
  <si>
    <t xml:space="preserve">Nákup vybavení odborných učeben – vybavení odborných učeben potřebnými pomůckami pro co možná nejvyšší dosažení kompetencí žáků se speciálními vzdělávacími potřebami v oblasti využívání digitálních technologií, polytechnického vzdělávání, žádoucího jazykového rozvoje. </t>
  </si>
  <si>
    <t>Základní škola Želešice, Sadová, příspěvková organizace</t>
  </si>
  <si>
    <t>Ergoterapie</t>
  </si>
  <si>
    <t>Želešice</t>
  </si>
  <si>
    <t>V rámci projektu dojde k úpravám stávajících prostor na odborné a terapeutické učebny škol pro aktivizační opatření a tranzitní programy, zejména tréninková pracoviště a dílny ergoterapii (vnitřní i venkovní) a rehabilitační, smyslové/multismyslové a relaxační místnosti.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</si>
</sst>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4"/>
      <color theme="1"/>
      <name val="Calibri"/>
      <family val="2"/>
      <charset val="238"/>
      <scheme val="minor"/>
    </font>
    <font>
      <b/>
      <sz val="10"/>
      <color theme="1"/>
      <name val="Calibri"/>
      <family val="2"/>
      <charset val="238"/>
      <scheme val="minor"/>
    </font>
    <font>
      <sz val="10"/>
      <color theme="1"/>
      <name val="Calibri"/>
      <family val="2"/>
      <charset val="238"/>
      <scheme val="minor"/>
    </font>
    <font>
      <sz val="10"/>
      <name val="Calibri"/>
      <family val="2"/>
      <charset val="238"/>
      <scheme val="minor"/>
    </font>
    <font>
      <b/>
      <sz val="10"/>
      <name val="Calibri"/>
      <family val="2"/>
      <scheme val="minor"/>
    </font>
    <font>
      <sz val="10"/>
      <name val="Calibri"/>
      <family val="2"/>
      <scheme val="minor"/>
    </font>
    <font>
      <i/>
      <sz val="10"/>
      <name val="Calibri"/>
      <family val="2"/>
      <scheme val="minor"/>
    </font>
    <font>
      <sz val="10"/>
      <color rgb="FF000000"/>
      <name val="Calibri"/>
      <family val="2"/>
      <charset val="238"/>
      <scheme val="minor"/>
    </font>
    <font>
      <sz val="10"/>
      <name val="Calibri"/>
      <family val="2"/>
      <charset val="238"/>
    </font>
    <font>
      <i/>
      <sz val="11"/>
      <color theme="1"/>
      <name val="Calibri"/>
      <family val="2"/>
      <charset val="238"/>
      <scheme val="minor"/>
    </font>
    <font>
      <sz val="11"/>
      <color rgb="FFFF0000"/>
      <name val="Calibri"/>
      <family val="2"/>
      <charset val="238"/>
      <scheme val="minor"/>
    </font>
    <font>
      <sz val="10"/>
      <color rgb="FFFF0000"/>
      <name val="Calibri"/>
      <family val="2"/>
      <charset val="238"/>
      <scheme val="minor"/>
    </font>
    <font>
      <sz val="10"/>
      <color rgb="FFFF0000"/>
      <name val="Calibri"/>
      <family val="2"/>
      <charset val="238"/>
    </font>
    <font>
      <sz val="1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5" tint="0.39997558519241921"/>
        <bgColor indexed="64"/>
      </patternFill>
    </fill>
  </fills>
  <borders count="11">
    <border>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56">
    <xf numFmtId="0" fontId="0" fillId="0" borderId="0" xfId="0"/>
    <xf numFmtId="0" fontId="0" fillId="0" borderId="3" xfId="0" applyBorder="1"/>
    <xf numFmtId="0" fontId="0" fillId="0" borderId="4" xfId="0" applyBorder="1"/>
    <xf numFmtId="0" fontId="8" fillId="0" borderId="3" xfId="0" applyFont="1" applyBorder="1" applyAlignment="1">
      <alignment horizontal="left" vertical="center" wrapText="1"/>
    </xf>
    <xf numFmtId="0" fontId="8" fillId="2" borderId="3" xfId="0" applyFont="1" applyFill="1" applyBorder="1" applyAlignment="1">
      <alignment horizontal="left" vertical="center" wrapText="1"/>
    </xf>
    <xf numFmtId="0" fontId="8" fillId="0" borderId="6" xfId="0" applyFont="1" applyBorder="1" applyAlignment="1">
      <alignment horizontal="left" vertical="center" wrapText="1"/>
    </xf>
    <xf numFmtId="0" fontId="8" fillId="2" borderId="6" xfId="0" applyFont="1" applyFill="1" applyBorder="1" applyAlignment="1">
      <alignment horizontal="left" vertical="center" wrapText="1"/>
    </xf>
    <xf numFmtId="49" fontId="0" fillId="0" borderId="0" xfId="0" applyNumberFormat="1"/>
    <xf numFmtId="0" fontId="8" fillId="0" borderId="5" xfId="0" applyFont="1" applyBorder="1" applyAlignment="1">
      <alignment horizontal="left" vertical="center" wrapText="1"/>
    </xf>
    <xf numFmtId="0" fontId="0" fillId="0" borderId="9" xfId="0" applyBorder="1" applyAlignment="1">
      <alignment horizontal="center" vertical="center"/>
    </xf>
    <xf numFmtId="0" fontId="0" fillId="0" borderId="3" xfId="0" applyBorder="1" applyAlignment="1">
      <alignment wrapText="1"/>
    </xf>
    <xf numFmtId="0" fontId="9" fillId="0" borderId="3" xfId="0" applyFont="1" applyBorder="1" applyAlignment="1">
      <alignment horizontal="center" vertical="center"/>
    </xf>
    <xf numFmtId="0" fontId="0" fillId="2" borderId="3" xfId="0" applyFill="1" applyBorder="1"/>
    <xf numFmtId="0" fontId="0" fillId="2" borderId="5" xfId="0" applyFill="1" applyBorder="1"/>
    <xf numFmtId="0" fontId="0" fillId="0" borderId="5" xfId="0" applyBorder="1"/>
    <xf numFmtId="0" fontId="0" fillId="0" borderId="8" xfId="0" applyBorder="1"/>
    <xf numFmtId="0" fontId="9" fillId="0" borderId="3" xfId="0" applyFont="1" applyBorder="1" applyAlignment="1">
      <alignment horizontal="center" vertical="center" wrapText="1"/>
    </xf>
    <xf numFmtId="0" fontId="3" fillId="0" borderId="5" xfId="0" applyFont="1" applyBorder="1" applyAlignment="1">
      <alignment wrapText="1"/>
    </xf>
    <xf numFmtId="0" fontId="0" fillId="0" borderId="5" xfId="0" applyBorder="1" applyAlignment="1">
      <alignment wrapText="1"/>
    </xf>
    <xf numFmtId="0" fontId="0" fillId="0" borderId="8" xfId="0" applyBorder="1" applyAlignment="1">
      <alignment wrapText="1"/>
    </xf>
    <xf numFmtId="49" fontId="9" fillId="0" borderId="3" xfId="0" applyNumberFormat="1" applyFont="1" applyBorder="1" applyAlignment="1">
      <alignment horizontal="center" vertical="center"/>
    </xf>
    <xf numFmtId="0" fontId="3" fillId="2" borderId="5" xfId="0" applyFont="1" applyFill="1" applyBorder="1" applyAlignment="1">
      <alignment wrapText="1"/>
    </xf>
    <xf numFmtId="0" fontId="0" fillId="5" borderId="3" xfId="0" applyFill="1" applyBorder="1"/>
    <xf numFmtId="49" fontId="0" fillId="5" borderId="3" xfId="0" applyNumberFormat="1" applyFill="1" applyBorder="1"/>
    <xf numFmtId="0" fontId="10" fillId="0" borderId="0" xfId="0" applyFont="1"/>
    <xf numFmtId="0" fontId="0" fillId="4" borderId="0" xfId="0" applyFill="1"/>
    <xf numFmtId="3" fontId="8" fillId="6" borderId="3" xfId="0" applyNumberFormat="1" applyFont="1" applyFill="1" applyBorder="1" applyAlignment="1">
      <alignment horizontal="right" vertical="center" wrapText="1"/>
    </xf>
    <xf numFmtId="0" fontId="0" fillId="0" borderId="10" xfId="0" applyBorder="1" applyAlignment="1">
      <alignment horizontal="center" vertical="center"/>
    </xf>
    <xf numFmtId="0" fontId="8" fillId="2" borderId="7"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0" borderId="5" xfId="0" applyFont="1" applyBorder="1" applyAlignment="1">
      <alignment horizontal="center" vertical="center"/>
    </xf>
    <xf numFmtId="3" fontId="8" fillId="6" borderId="1" xfId="0" applyNumberFormat="1" applyFont="1" applyFill="1" applyBorder="1" applyAlignment="1">
      <alignment horizontal="right" vertical="center" wrapText="1"/>
    </xf>
    <xf numFmtId="0" fontId="0" fillId="0" borderId="0" xfId="0" quotePrefix="1" applyAlignment="1">
      <alignment wrapText="1"/>
    </xf>
    <xf numFmtId="0" fontId="11" fillId="0" borderId="9" xfId="0" applyFont="1" applyBorder="1" applyAlignment="1">
      <alignment horizontal="center" vertical="center"/>
    </xf>
    <xf numFmtId="0" fontId="12" fillId="0" borderId="3" xfId="0" applyFont="1" applyBorder="1" applyAlignment="1">
      <alignment horizontal="left" vertical="center" wrapText="1"/>
    </xf>
    <xf numFmtId="0" fontId="11" fillId="0" borderId="3" xfId="0" applyFont="1" applyBorder="1" applyAlignment="1">
      <alignment wrapText="1"/>
    </xf>
    <xf numFmtId="0" fontId="13" fillId="0" borderId="3" xfId="0" applyFont="1" applyBorder="1" applyAlignment="1">
      <alignment horizontal="center" vertical="center"/>
    </xf>
    <xf numFmtId="0" fontId="12" fillId="0" borderId="6" xfId="0" applyFont="1" applyBorder="1" applyAlignment="1">
      <alignment horizontal="left" vertical="center" wrapText="1"/>
    </xf>
    <xf numFmtId="0" fontId="11" fillId="0" borderId="5" xfId="0" applyFont="1" applyBorder="1"/>
    <xf numFmtId="0" fontId="12" fillId="0" borderId="5" xfId="0" applyFont="1" applyBorder="1" applyAlignment="1">
      <alignment wrapText="1"/>
    </xf>
    <xf numFmtId="3" fontId="12" fillId="6" borderId="3" xfId="0" applyNumberFormat="1" applyFont="1" applyFill="1" applyBorder="1" applyAlignment="1">
      <alignment horizontal="right" vertical="center" wrapText="1"/>
    </xf>
    <xf numFmtId="0" fontId="14" fillId="0" borderId="9" xfId="0" applyFont="1" applyBorder="1" applyAlignment="1">
      <alignment horizontal="center" vertical="center"/>
    </xf>
    <xf numFmtId="0" fontId="4" fillId="0" borderId="3" xfId="0" applyFont="1" applyBorder="1" applyAlignment="1">
      <alignment horizontal="left" vertical="center" wrapText="1"/>
    </xf>
    <xf numFmtId="0" fontId="14" fillId="0" borderId="3" xfId="0" applyFont="1" applyBorder="1" applyAlignment="1">
      <alignment wrapText="1"/>
    </xf>
    <xf numFmtId="0" fontId="4" fillId="0" borderId="6" xfId="0" applyFont="1" applyBorder="1" applyAlignment="1">
      <alignment horizontal="left" vertical="center" wrapText="1"/>
    </xf>
    <xf numFmtId="0" fontId="14" fillId="0" borderId="5" xfId="0" applyFont="1" applyBorder="1"/>
    <xf numFmtId="0" fontId="4" fillId="0" borderId="5" xfId="0" applyFont="1" applyBorder="1" applyAlignment="1">
      <alignment wrapText="1"/>
    </xf>
    <xf numFmtId="3" fontId="4" fillId="6" borderId="3" xfId="0" applyNumberFormat="1" applyFont="1" applyFill="1" applyBorder="1" applyAlignment="1">
      <alignment horizontal="right" vertical="center" wrapText="1"/>
    </xf>
    <xf numFmtId="0" fontId="1" fillId="3" borderId="0" xfId="0" applyFont="1" applyFill="1" applyAlignment="1">
      <alignment horizontal="center"/>
    </xf>
    <xf numFmtId="0" fontId="2"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9" xfId="0" applyFont="1" applyFill="1" applyBorder="1" applyAlignment="1">
      <alignment horizontal="center" vertical="top" wrapText="1"/>
    </xf>
    <xf numFmtId="0" fontId="5" fillId="2" borderId="9" xfId="0" applyFont="1" applyFill="1" applyBorder="1" applyAlignment="1">
      <alignment horizontal="center" vertical="top"/>
    </xf>
    <xf numFmtId="49" fontId="5" fillId="2" borderId="9"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2A443-662A-455C-BB20-11D4709F44D5}">
  <sheetPr>
    <pageSetUpPr fitToPage="1"/>
  </sheetPr>
  <dimension ref="A1:U28"/>
  <sheetViews>
    <sheetView tabSelected="1" zoomScale="90" zoomScaleNormal="90" workbookViewId="0">
      <selection activeCell="B11" sqref="B11"/>
    </sheetView>
  </sheetViews>
  <sheetFormatPr defaultRowHeight="15" x14ac:dyDescent="0.25"/>
  <cols>
    <col min="1" max="1" width="14.140625" customWidth="1"/>
    <col min="2" max="2" width="19.42578125" customWidth="1"/>
    <col min="3" max="3" width="18.28515625" style="7" customWidth="1"/>
    <col min="4" max="4" width="17.7109375" customWidth="1"/>
    <col min="5" max="5" width="9" style="7" bestFit="1" customWidth="1"/>
    <col min="6" max="7" width="10" style="7" bestFit="1" customWidth="1"/>
    <col min="8" max="8" width="21.7109375" customWidth="1"/>
    <col min="9" max="9" width="9.5703125" customWidth="1"/>
    <col min="10" max="10" width="41.7109375" customWidth="1"/>
    <col min="11" max="11" width="13.5703125" customWidth="1"/>
    <col min="12" max="14" width="10.42578125" customWidth="1"/>
    <col min="15" max="15" width="9" customWidth="1"/>
    <col min="17" max="17" width="10.140625" customWidth="1"/>
    <col min="18" max="18" width="9.7109375" customWidth="1"/>
    <col min="19" max="20" width="14.7109375" customWidth="1"/>
    <col min="21" max="21" width="37.28515625" customWidth="1"/>
  </cols>
  <sheetData>
    <row r="1" spans="1:21" ht="19.5" thickBot="1" x14ac:dyDescent="0.35">
      <c r="A1" s="48" t="s">
        <v>36</v>
      </c>
      <c r="B1" s="48"/>
      <c r="C1" s="48"/>
      <c r="D1" s="48"/>
      <c r="E1" s="48"/>
      <c r="F1" s="48"/>
      <c r="G1" s="48"/>
      <c r="H1" s="48"/>
      <c r="I1" s="48"/>
      <c r="J1" s="48"/>
      <c r="K1" s="48"/>
      <c r="L1" s="48"/>
      <c r="M1" s="48"/>
      <c r="N1" s="48"/>
      <c r="O1" s="48"/>
      <c r="P1" s="48"/>
      <c r="Q1" s="48"/>
      <c r="R1" s="48"/>
      <c r="S1" s="48"/>
      <c r="T1" s="48"/>
    </row>
    <row r="2" spans="1:21" ht="15.75" thickBot="1" x14ac:dyDescent="0.3">
      <c r="A2" s="49" t="s">
        <v>9</v>
      </c>
      <c r="B2" s="50" t="s">
        <v>10</v>
      </c>
      <c r="C2" s="51" t="s">
        <v>11</v>
      </c>
      <c r="D2" s="51"/>
      <c r="E2" s="51"/>
      <c r="F2" s="51"/>
      <c r="G2" s="51"/>
      <c r="H2" s="51" t="s">
        <v>0</v>
      </c>
      <c r="I2" s="51" t="s">
        <v>12</v>
      </c>
      <c r="J2" s="51" t="s">
        <v>13</v>
      </c>
      <c r="K2" s="52" t="s">
        <v>37</v>
      </c>
      <c r="L2" s="52"/>
      <c r="M2" s="52"/>
      <c r="N2" s="52"/>
      <c r="O2" s="51" t="s">
        <v>14</v>
      </c>
      <c r="P2" s="51"/>
      <c r="Q2" s="51" t="s">
        <v>1</v>
      </c>
      <c r="R2" s="51"/>
      <c r="S2" s="51" t="s">
        <v>2</v>
      </c>
      <c r="T2" s="51"/>
    </row>
    <row r="3" spans="1:21" ht="14.45" customHeight="1" thickBot="1" x14ac:dyDescent="0.3">
      <c r="A3" s="49"/>
      <c r="B3" s="50"/>
      <c r="C3" s="53" t="s">
        <v>15</v>
      </c>
      <c r="D3" s="50" t="s">
        <v>16</v>
      </c>
      <c r="E3" s="53" t="s">
        <v>17</v>
      </c>
      <c r="F3" s="53" t="s">
        <v>18</v>
      </c>
      <c r="G3" s="53" t="s">
        <v>19</v>
      </c>
      <c r="H3" s="51"/>
      <c r="I3" s="51"/>
      <c r="J3" s="51"/>
      <c r="K3" s="54" t="s">
        <v>38</v>
      </c>
      <c r="L3" s="54" t="s">
        <v>27</v>
      </c>
      <c r="M3" s="54" t="s">
        <v>28</v>
      </c>
      <c r="N3" s="54" t="s">
        <v>29</v>
      </c>
      <c r="O3" s="54" t="s">
        <v>3</v>
      </c>
      <c r="P3" s="54" t="s">
        <v>4</v>
      </c>
      <c r="Q3" s="54" t="s">
        <v>5</v>
      </c>
      <c r="R3" s="54" t="s">
        <v>6</v>
      </c>
      <c r="S3" s="54" t="s">
        <v>7</v>
      </c>
      <c r="T3" s="54" t="s">
        <v>8</v>
      </c>
    </row>
    <row r="4" spans="1:21" ht="66" customHeight="1" thickBot="1" x14ac:dyDescent="0.3">
      <c r="A4" s="49"/>
      <c r="B4" s="50"/>
      <c r="C4" s="53"/>
      <c r="D4" s="50"/>
      <c r="E4" s="53"/>
      <c r="F4" s="53"/>
      <c r="G4" s="53"/>
      <c r="H4" s="51"/>
      <c r="I4" s="51"/>
      <c r="J4" s="51"/>
      <c r="K4" s="54"/>
      <c r="L4" s="54"/>
      <c r="M4" s="55"/>
      <c r="N4" s="55"/>
      <c r="O4" s="54"/>
      <c r="P4" s="54"/>
      <c r="Q4" s="54"/>
      <c r="R4" s="54"/>
      <c r="S4" s="54"/>
      <c r="T4" s="54"/>
    </row>
    <row r="5" spans="1:21" ht="133.15" customHeight="1" thickBot="1" x14ac:dyDescent="0.3">
      <c r="A5" s="27" t="s">
        <v>39</v>
      </c>
      <c r="B5" s="28" t="s">
        <v>40</v>
      </c>
      <c r="C5" s="29" t="s">
        <v>40</v>
      </c>
      <c r="D5" s="18" t="s">
        <v>33</v>
      </c>
      <c r="E5" s="30">
        <v>70284849</v>
      </c>
      <c r="F5" s="30">
        <v>102391904</v>
      </c>
      <c r="G5" s="30">
        <v>600025519</v>
      </c>
      <c r="H5" s="29" t="s">
        <v>41</v>
      </c>
      <c r="I5" s="13" t="s">
        <v>35</v>
      </c>
      <c r="J5" s="21" t="s">
        <v>42</v>
      </c>
      <c r="K5" s="31">
        <v>47068920</v>
      </c>
      <c r="L5" s="31">
        <v>47068920</v>
      </c>
      <c r="M5" s="26"/>
      <c r="N5" s="26">
        <f>(L5/100)*70</f>
        <v>32948244</v>
      </c>
      <c r="O5" s="13"/>
      <c r="P5" s="14"/>
      <c r="Q5" s="14"/>
      <c r="R5" s="14"/>
      <c r="S5" s="14"/>
      <c r="T5" s="15"/>
      <c r="U5" s="32" t="s">
        <v>77</v>
      </c>
    </row>
    <row r="6" spans="1:21" ht="90" thickBot="1" x14ac:dyDescent="0.3">
      <c r="A6" s="9" t="s">
        <v>43</v>
      </c>
      <c r="B6" s="8" t="s">
        <v>44</v>
      </c>
      <c r="C6" s="8" t="s">
        <v>44</v>
      </c>
      <c r="D6" s="10" t="s">
        <v>31</v>
      </c>
      <c r="E6" s="11">
        <v>60555998</v>
      </c>
      <c r="F6" s="11">
        <v>110300751</v>
      </c>
      <c r="G6" s="16">
        <v>610300733</v>
      </c>
      <c r="H6" s="6" t="s">
        <v>45</v>
      </c>
      <c r="I6" s="14" t="s">
        <v>25</v>
      </c>
      <c r="J6" s="17" t="s">
        <v>46</v>
      </c>
      <c r="K6" s="26">
        <v>30750000</v>
      </c>
      <c r="L6" s="26">
        <v>30750000</v>
      </c>
      <c r="M6" s="26"/>
      <c r="N6" s="26">
        <f t="shared" ref="N6:N13" si="0">(L6/100)*70</f>
        <v>21525000</v>
      </c>
      <c r="O6" s="13"/>
      <c r="P6" s="14"/>
      <c r="Q6" s="14"/>
      <c r="R6" s="14"/>
      <c r="S6" s="18" t="s">
        <v>47</v>
      </c>
      <c r="T6" s="19" t="s">
        <v>48</v>
      </c>
      <c r="U6" t="s">
        <v>49</v>
      </c>
    </row>
    <row r="7" spans="1:21" ht="77.25" thickBot="1" x14ac:dyDescent="0.3">
      <c r="A7" s="9" t="s">
        <v>50</v>
      </c>
      <c r="B7" s="3" t="s">
        <v>51</v>
      </c>
      <c r="C7" s="3" t="s">
        <v>51</v>
      </c>
      <c r="D7" s="10" t="s">
        <v>23</v>
      </c>
      <c r="E7" s="16">
        <v>62157655</v>
      </c>
      <c r="F7" s="20" t="s">
        <v>52</v>
      </c>
      <c r="G7" s="11">
        <v>600024962</v>
      </c>
      <c r="H7" s="6" t="s">
        <v>53</v>
      </c>
      <c r="I7" s="13" t="s">
        <v>25</v>
      </c>
      <c r="J7" s="21" t="s">
        <v>54</v>
      </c>
      <c r="K7" s="26">
        <v>42000000</v>
      </c>
      <c r="L7" s="26">
        <v>42000000</v>
      </c>
      <c r="M7" s="26"/>
      <c r="N7" s="26">
        <f t="shared" si="0"/>
        <v>29400000</v>
      </c>
      <c r="O7" s="13"/>
      <c r="P7" s="14"/>
      <c r="Q7" s="14"/>
      <c r="R7" s="14"/>
      <c r="S7" s="14"/>
      <c r="T7" s="15"/>
    </row>
    <row r="8" spans="1:21" ht="180" thickBot="1" x14ac:dyDescent="0.3">
      <c r="A8" s="9" t="s">
        <v>55</v>
      </c>
      <c r="B8" s="4" t="s">
        <v>21</v>
      </c>
      <c r="C8" s="4" t="s">
        <v>21</v>
      </c>
      <c r="D8" s="10" t="s">
        <v>34</v>
      </c>
      <c r="E8" s="20" t="s">
        <v>24</v>
      </c>
      <c r="F8" s="20" t="s">
        <v>56</v>
      </c>
      <c r="G8" s="20" t="s">
        <v>57</v>
      </c>
      <c r="H8" s="6" t="s">
        <v>58</v>
      </c>
      <c r="I8" s="13" t="s">
        <v>26</v>
      </c>
      <c r="J8" s="21" t="s">
        <v>59</v>
      </c>
      <c r="K8" s="26">
        <v>8500000</v>
      </c>
      <c r="L8" s="26">
        <v>7500000</v>
      </c>
      <c r="M8" s="26" t="s">
        <v>60</v>
      </c>
      <c r="N8" s="26">
        <f t="shared" si="0"/>
        <v>5250000</v>
      </c>
      <c r="O8" s="13"/>
      <c r="P8" s="14"/>
      <c r="Q8" s="14"/>
      <c r="R8" s="14"/>
      <c r="S8" s="18" t="s">
        <v>47</v>
      </c>
      <c r="T8" s="19" t="s">
        <v>48</v>
      </c>
    </row>
    <row r="9" spans="1:21" ht="78" thickBot="1" x14ac:dyDescent="0.3">
      <c r="A9" s="9" t="s">
        <v>61</v>
      </c>
      <c r="B9" s="3" t="s">
        <v>62</v>
      </c>
      <c r="C9" s="3" t="s">
        <v>62</v>
      </c>
      <c r="D9" s="10" t="s">
        <v>32</v>
      </c>
      <c r="E9" s="11">
        <v>70838771</v>
      </c>
      <c r="F9" s="11">
        <v>110251130</v>
      </c>
      <c r="G9" s="11">
        <v>610251121</v>
      </c>
      <c r="H9" s="5" t="s">
        <v>63</v>
      </c>
      <c r="I9" s="14" t="s">
        <v>30</v>
      </c>
      <c r="J9" s="17" t="s">
        <v>64</v>
      </c>
      <c r="K9" s="26">
        <v>50800000</v>
      </c>
      <c r="L9" s="26">
        <v>50800000</v>
      </c>
      <c r="M9" s="26"/>
      <c r="N9" s="26">
        <f t="shared" si="0"/>
        <v>35560000</v>
      </c>
      <c r="O9" s="12"/>
      <c r="P9" s="1"/>
      <c r="Q9" s="1"/>
      <c r="R9" s="1"/>
      <c r="S9" s="1"/>
      <c r="T9" s="2"/>
    </row>
    <row r="10" spans="1:21" ht="116.25" thickBot="1" x14ac:dyDescent="0.3">
      <c r="A10" s="9" t="s">
        <v>65</v>
      </c>
      <c r="B10" s="3" t="s">
        <v>66</v>
      </c>
      <c r="C10" s="3" t="s">
        <v>66</v>
      </c>
      <c r="D10" s="10" t="s">
        <v>22</v>
      </c>
      <c r="E10" s="11">
        <v>62160095</v>
      </c>
      <c r="F10" s="11">
        <v>110023196</v>
      </c>
      <c r="G10" s="11">
        <v>600024997</v>
      </c>
      <c r="H10" s="5" t="s">
        <v>67</v>
      </c>
      <c r="I10" s="14" t="s">
        <v>25</v>
      </c>
      <c r="J10" s="17" t="s">
        <v>68</v>
      </c>
      <c r="K10" s="26">
        <v>2500000</v>
      </c>
      <c r="L10" s="26">
        <v>2500000</v>
      </c>
      <c r="M10" s="26"/>
      <c r="N10" s="26">
        <f t="shared" si="0"/>
        <v>1750000</v>
      </c>
      <c r="O10" s="12"/>
      <c r="P10" s="1"/>
      <c r="Q10" s="1"/>
      <c r="R10" s="1"/>
      <c r="S10" s="1"/>
      <c r="T10" s="2"/>
    </row>
    <row r="11" spans="1:21" ht="90.75" thickBot="1" x14ac:dyDescent="0.3">
      <c r="A11" s="9" t="s">
        <v>69</v>
      </c>
      <c r="B11" s="3" t="s">
        <v>70</v>
      </c>
      <c r="C11" s="3" t="s">
        <v>70</v>
      </c>
      <c r="D11" s="10" t="s">
        <v>22</v>
      </c>
      <c r="E11" s="11">
        <v>567191</v>
      </c>
      <c r="F11" s="11"/>
      <c r="G11" s="11"/>
      <c r="H11" s="5" t="s">
        <v>71</v>
      </c>
      <c r="I11" s="14" t="s">
        <v>25</v>
      </c>
      <c r="J11" s="17" t="s">
        <v>72</v>
      </c>
      <c r="K11" s="40">
        <v>3700000</v>
      </c>
      <c r="L11" s="40">
        <v>3200000</v>
      </c>
      <c r="M11" s="40"/>
      <c r="N11" s="40">
        <f t="shared" si="0"/>
        <v>2240000</v>
      </c>
      <c r="O11" s="12"/>
      <c r="P11" s="1"/>
      <c r="Q11" s="1"/>
      <c r="R11" s="1"/>
      <c r="S11" s="1"/>
      <c r="T11" s="2"/>
    </row>
    <row r="12" spans="1:21" ht="90.75" thickBot="1" x14ac:dyDescent="0.3">
      <c r="A12" s="9" t="s">
        <v>73</v>
      </c>
      <c r="B12" s="3" t="s">
        <v>74</v>
      </c>
      <c r="C12" s="3" t="s">
        <v>74</v>
      </c>
      <c r="D12" s="10"/>
      <c r="E12" s="11">
        <v>2688794</v>
      </c>
      <c r="F12" s="11"/>
      <c r="G12" s="11"/>
      <c r="H12" s="5" t="s">
        <v>75</v>
      </c>
      <c r="I12" s="14" t="s">
        <v>25</v>
      </c>
      <c r="J12" s="17" t="s">
        <v>76</v>
      </c>
      <c r="K12" s="26">
        <v>7500000</v>
      </c>
      <c r="L12" s="26">
        <v>7500000</v>
      </c>
      <c r="M12" s="26"/>
      <c r="N12" s="26">
        <f t="shared" si="0"/>
        <v>5250000</v>
      </c>
      <c r="O12" s="12"/>
      <c r="P12" s="1"/>
      <c r="Q12" s="1"/>
      <c r="R12" s="1"/>
      <c r="S12" s="1"/>
      <c r="T12" s="2"/>
    </row>
    <row r="13" spans="1:21" ht="39.75" thickBot="1" x14ac:dyDescent="0.3">
      <c r="A13" s="41" t="s">
        <v>78</v>
      </c>
      <c r="B13" s="42" t="s">
        <v>82</v>
      </c>
      <c r="C13" s="42" t="s">
        <v>82</v>
      </c>
      <c r="D13" s="43" t="s">
        <v>22</v>
      </c>
      <c r="E13" s="11">
        <v>44993668</v>
      </c>
      <c r="F13" s="11"/>
      <c r="G13" s="11"/>
      <c r="H13" s="44" t="s">
        <v>83</v>
      </c>
      <c r="I13" s="45" t="s">
        <v>25</v>
      </c>
      <c r="J13" s="46" t="s">
        <v>84</v>
      </c>
      <c r="K13" s="47">
        <v>1300000</v>
      </c>
      <c r="L13" s="47">
        <v>1300000</v>
      </c>
      <c r="M13" s="47"/>
      <c r="N13" s="47">
        <f t="shared" si="0"/>
        <v>910000</v>
      </c>
      <c r="O13" s="12"/>
      <c r="P13" s="1"/>
      <c r="Q13" s="1"/>
      <c r="R13" s="1"/>
      <c r="S13" s="1"/>
      <c r="T13" s="2"/>
    </row>
    <row r="14" spans="1:21" ht="64.5" thickBot="1" x14ac:dyDescent="0.3">
      <c r="A14" s="41" t="s">
        <v>79</v>
      </c>
      <c r="B14" s="42" t="s">
        <v>85</v>
      </c>
      <c r="C14" s="42" t="s">
        <v>85</v>
      </c>
      <c r="D14" s="43" t="s">
        <v>22</v>
      </c>
      <c r="E14" s="11">
        <v>44993633</v>
      </c>
      <c r="F14" s="11"/>
      <c r="G14" s="11"/>
      <c r="H14" s="44" t="s">
        <v>86</v>
      </c>
      <c r="I14" s="45" t="s">
        <v>25</v>
      </c>
      <c r="J14" s="46" t="s">
        <v>87</v>
      </c>
      <c r="K14" s="47">
        <v>935000</v>
      </c>
      <c r="L14" s="47">
        <v>935000</v>
      </c>
      <c r="M14" s="47"/>
      <c r="N14" s="47">
        <f t="shared" ref="N14:N16" si="1">(L14/100)*70</f>
        <v>654500</v>
      </c>
      <c r="O14" s="12"/>
      <c r="P14" s="1"/>
      <c r="Q14" s="1"/>
      <c r="R14" s="1"/>
      <c r="S14" s="1"/>
      <c r="T14" s="2"/>
    </row>
    <row r="15" spans="1:21" ht="115.5" thickBot="1" x14ac:dyDescent="0.3">
      <c r="A15" s="33" t="s">
        <v>80</v>
      </c>
      <c r="B15" s="34" t="s">
        <v>88</v>
      </c>
      <c r="C15" s="34" t="s">
        <v>88</v>
      </c>
      <c r="D15" s="35" t="s">
        <v>22</v>
      </c>
      <c r="E15" s="36" t="s">
        <v>89</v>
      </c>
      <c r="F15" s="36"/>
      <c r="G15" s="36"/>
      <c r="H15" s="37" t="s">
        <v>90</v>
      </c>
      <c r="I15" s="38" t="s">
        <v>91</v>
      </c>
      <c r="J15" s="39" t="s">
        <v>92</v>
      </c>
      <c r="K15" s="40">
        <v>2346329</v>
      </c>
      <c r="L15" s="40">
        <v>2346329</v>
      </c>
      <c r="M15" s="40"/>
      <c r="N15" s="40">
        <f t="shared" si="1"/>
        <v>1642430.3</v>
      </c>
      <c r="O15" s="12"/>
      <c r="P15" s="1"/>
      <c r="Q15" s="1"/>
      <c r="R15" s="1"/>
      <c r="S15" s="1"/>
      <c r="T15" s="2"/>
    </row>
    <row r="16" spans="1:21" ht="91.9" customHeight="1" thickBot="1" x14ac:dyDescent="0.3">
      <c r="A16" s="33" t="s">
        <v>81</v>
      </c>
      <c r="B16" s="34" t="s">
        <v>93</v>
      </c>
      <c r="C16" s="34" t="s">
        <v>93</v>
      </c>
      <c r="D16" s="35" t="s">
        <v>22</v>
      </c>
      <c r="E16" s="36">
        <v>70842663</v>
      </c>
      <c r="F16" s="36"/>
      <c r="G16" s="36"/>
      <c r="H16" s="37" t="s">
        <v>94</v>
      </c>
      <c r="I16" s="38" t="s">
        <v>95</v>
      </c>
      <c r="J16" s="39" t="s">
        <v>96</v>
      </c>
      <c r="K16" s="40">
        <v>7000000</v>
      </c>
      <c r="L16" s="40">
        <v>7000000</v>
      </c>
      <c r="M16" s="40"/>
      <c r="N16" s="40">
        <f t="shared" si="1"/>
        <v>4900000</v>
      </c>
      <c r="O16" s="12"/>
      <c r="P16" s="1"/>
      <c r="Q16" s="1"/>
      <c r="R16" s="1"/>
      <c r="S16" s="1"/>
      <c r="T16" s="2"/>
    </row>
    <row r="17" spans="1:14" x14ac:dyDescent="0.25">
      <c r="A17" s="22"/>
      <c r="B17" s="22"/>
      <c r="C17" s="23"/>
      <c r="D17" s="22"/>
      <c r="E17" s="23"/>
      <c r="F17" s="23"/>
      <c r="G17" s="23"/>
      <c r="H17" s="22"/>
      <c r="I17" s="22"/>
      <c r="J17" s="22"/>
      <c r="K17" s="26">
        <f>SUM(K5:K16)</f>
        <v>204400249</v>
      </c>
      <c r="L17" s="26">
        <f t="shared" ref="L17:N17" si="2">SUM(L5:L16)</f>
        <v>202900249</v>
      </c>
      <c r="M17" s="26">
        <f t="shared" si="2"/>
        <v>0</v>
      </c>
      <c r="N17" s="26">
        <f t="shared" si="2"/>
        <v>142030174.30000001</v>
      </c>
    </row>
    <row r="21" spans="1:14" x14ac:dyDescent="0.25">
      <c r="A21" s="24"/>
    </row>
    <row r="28" spans="1:14" x14ac:dyDescent="0.25">
      <c r="A28" s="25" t="s">
        <v>20</v>
      </c>
    </row>
  </sheetData>
  <mergeCells count="26">
    <mergeCell ref="K3:K4"/>
    <mergeCell ref="L3:L4"/>
    <mergeCell ref="M3:M4"/>
    <mergeCell ref="N3:N4"/>
    <mergeCell ref="T3:T4"/>
    <mergeCell ref="O3:O4"/>
    <mergeCell ref="P3:P4"/>
    <mergeCell ref="Q3:Q4"/>
    <mergeCell ref="R3:R4"/>
    <mergeCell ref="S3:S4"/>
    <mergeCell ref="A1:T1"/>
    <mergeCell ref="A2:A4"/>
    <mergeCell ref="B2:B4"/>
    <mergeCell ref="C2:G2"/>
    <mergeCell ref="H2:H4"/>
    <mergeCell ref="I2:I4"/>
    <mergeCell ref="J2:J4"/>
    <mergeCell ref="K2:N2"/>
    <mergeCell ref="O2:P2"/>
    <mergeCell ref="Q2:R2"/>
    <mergeCell ref="S2:T2"/>
    <mergeCell ref="C3:C4"/>
    <mergeCell ref="D3:D4"/>
    <mergeCell ref="E3:E4"/>
    <mergeCell ref="F3:F4"/>
    <mergeCell ref="G3:G4"/>
  </mergeCells>
  <pageMargins left="0.7" right="0.7" top="0.78740157499999996" bottom="0.78740157499999996" header="0.3" footer="0.3"/>
  <pageSetup paperSize="9" scale="41" fitToHeight="0"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cccfaa7-4bf1-42b3-8b91-9fb81b7f9697">
      <UserInfo>
        <DisplayName>Mazal Rostislav</DisplayName>
        <AccountId>49</AccountId>
        <AccountType/>
      </UserInfo>
      <UserInfo>
        <DisplayName>Pekárek Aleš</DisplayName>
        <AccountId>205</AccountId>
        <AccountType/>
      </UserInfo>
      <UserInfo>
        <DisplayName>Pergl Ondřej</DisplayName>
        <AccountId>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420F35683F3AE4BA0C69A07D288F0F9" ma:contentTypeVersion="12" ma:contentTypeDescription="Vytvoří nový dokument" ma:contentTypeScope="" ma:versionID="349c39964f5cf63f8ee86bf7524f47de">
  <xsd:schema xmlns:xsd="http://www.w3.org/2001/XMLSchema" xmlns:xs="http://www.w3.org/2001/XMLSchema" xmlns:p="http://schemas.microsoft.com/office/2006/metadata/properties" xmlns:ns2="d2399262-2c93-47e8-bb25-1cf69ecd43d2" xmlns:ns3="9cccfaa7-4bf1-42b3-8b91-9fb81b7f9697" targetNamespace="http://schemas.microsoft.com/office/2006/metadata/properties" ma:root="true" ma:fieldsID="387795902d1460d6eb53626a79c1ba0b" ns2:_="" ns3:_="">
    <xsd:import namespace="d2399262-2c93-47e8-bb25-1cf69ecd43d2"/>
    <xsd:import namespace="9cccfaa7-4bf1-42b3-8b91-9fb81b7f96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399262-2c93-47e8-bb25-1cf69ecd43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ccfaa7-4bf1-42b3-8b91-9fb81b7f9697"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33EB08-B6AB-4310-AB8D-9E1F66E27030}">
  <ds:schemaRefs>
    <ds:schemaRef ds:uri="http://schemas.microsoft.com/office/2006/metadata/properties"/>
    <ds:schemaRef ds:uri="http://schemas.microsoft.com/office/infopath/2007/PartnerControls"/>
    <ds:schemaRef ds:uri="ae529b29-b2bb-4f0f-bf76-47ede62a77b9"/>
    <ds:schemaRef ds:uri="a867a263-4c00-4944-a435-72febfd70997"/>
    <ds:schemaRef ds:uri="80cf82a6-5c1d-4b34-ae0c-71a132bb549e"/>
    <ds:schemaRef ds:uri="9cccfaa7-4bf1-42b3-8b91-9fb81b7f9697"/>
  </ds:schemaRefs>
</ds:datastoreItem>
</file>

<file path=customXml/itemProps2.xml><?xml version="1.0" encoding="utf-8"?>
<ds:datastoreItem xmlns:ds="http://schemas.openxmlformats.org/officeDocument/2006/customXml" ds:itemID="{8C5F9310-6875-45F3-8F69-7237A5903A9E}">
  <ds:schemaRefs>
    <ds:schemaRef ds:uri="http://schemas.microsoft.com/sharepoint/v3/contenttype/forms"/>
  </ds:schemaRefs>
</ds:datastoreItem>
</file>

<file path=customXml/itemProps3.xml><?xml version="1.0" encoding="utf-8"?>
<ds:datastoreItem xmlns:ds="http://schemas.openxmlformats.org/officeDocument/2006/customXml" ds:itemID="{828C4DB0-3A49-4361-8246-F3FCFD6826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399262-2c93-47e8-bb25-1cf69ecd43d2"/>
    <ds:schemaRef ds:uri="9cccfaa7-4bf1-42b3-8b91-9fb81b7f96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Speciální školy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 Kucerova</dc:creator>
  <cp:keywords/>
  <dc:description/>
  <cp:lastModifiedBy>Bravencová Lucie</cp:lastModifiedBy>
  <cp:revision/>
  <cp:lastPrinted>2021-09-02T12:19:33Z</cp:lastPrinted>
  <dcterms:created xsi:type="dcterms:W3CDTF">2020-05-27T13:32:17Z</dcterms:created>
  <dcterms:modified xsi:type="dcterms:W3CDTF">2022-05-06T06:11:42Z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0x010100B420F35683F3AE4BA0C69A07D288F0F9</vt:lpwstr>
  </property>
  <property fmtid="{D5CDD505-2E9C-101B-9397-08002B2CF9AE}" pid="3" name="MSIP_Label_690ebb53-23a2-471a-9c6e-17bd0d11311e_Enabled">
    <vt:lpwstr>True</vt:lpwstr>
  </property>
  <property fmtid="{D5CDD505-2E9C-101B-9397-08002B2CF9AE}" pid="4" name="MSIP_Label_690ebb53-23a2-471a-9c6e-17bd0d11311e_SiteId">
    <vt:lpwstr>418bc066-1b00-4aad-ad98-9ead95bb26a9</vt:lpwstr>
  </property>
  <property fmtid="{D5CDD505-2E9C-101B-9397-08002B2CF9AE}" pid="5" name="MSIP_Label_690ebb53-23a2-471a-9c6e-17bd0d11311e_Owner">
    <vt:lpwstr>DITTRICHOVA.ERIKA@kr-jihomoravsky.cz</vt:lpwstr>
  </property>
  <property fmtid="{D5CDD505-2E9C-101B-9397-08002B2CF9AE}" pid="6" name="MSIP_Label_690ebb53-23a2-471a-9c6e-17bd0d11311e_SetDate">
    <vt:lpwstr>2020-09-09T11:01:08.5669557Z</vt:lpwstr>
  </property>
  <property fmtid="{D5CDD505-2E9C-101B-9397-08002B2CF9AE}" pid="7" name="MSIP_Label_690ebb53-23a2-471a-9c6e-17bd0d11311e_Name">
    <vt:lpwstr>Verejne</vt:lpwstr>
  </property>
  <property fmtid="{D5CDD505-2E9C-101B-9397-08002B2CF9AE}" pid="8" name="MSIP_Label_690ebb53-23a2-471a-9c6e-17bd0d11311e_Application">
    <vt:lpwstr>Microsoft Azure Information Protection</vt:lpwstr>
  </property>
  <property fmtid="{D5CDD505-2E9C-101B-9397-08002B2CF9AE}" pid="9" name="MSIP_Label_690ebb53-23a2-471a-9c6e-17bd0d11311e_Extended_MSFT_Method">
    <vt:lpwstr>Automatic</vt:lpwstr>
  </property>
  <property fmtid="{D5CDD505-2E9C-101B-9397-08002B2CF9AE}" pid="10" name="Sensitivity">
    <vt:lpwstr>Verejne</vt:lpwstr>
  </property>
</Properties>
</file>